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70" yWindow="720" windowWidth="15600" windowHeight="11700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<sst xmlns="http://schemas.openxmlformats.org/spreadsheetml/2006/main" count="104" uniqueCount="100">
  <si>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</si>
  <si>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</si>
  <si>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</si>
  <si>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</si>
  <si>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</si>
  <si>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</si>
  <si>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</si>
  <si>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</si>
  <si>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</si>
  <si>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</si>
  <si>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</si>
  <si>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</si>
  <si>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</si>
  <si>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</si>
  <si>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</si>
  <si>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</si>
  <si>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</si>
  <si>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</si>
  <si>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</si>
  <si>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</si>
  <si>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</si>
  <si>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</si>
  <si>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</si>
  <si>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</si>
  <si>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</si>
  <si>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</si>
  <si>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</si>
  <si>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</si>
  <si>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</si>
  <si>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</si>
  <si>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</si>
  <si>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</si>
  <si>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</si>
  <si>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</si>
  <si>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</si>
  <si>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</si>
  <si>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</si>
  <si>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</si>
  <si>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</si>
  <si>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</si>
  <si>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</si>
  <si>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</si>
  <si>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</si>
  <si>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</si>
  <si>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</si>
  <si>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</si>
  <si>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</si>
  <si>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1 15 00000 00 0000 000</t>
  </si>
  <si>
    <t xml:space="preserve"> Административные платежи и сборы</t>
  </si>
  <si>
    <t xml:space="preserve"> 1 15 02000 00 0000 140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</si>
  <si>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</si>
  <si>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</si>
  <si>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</si>
  <si>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</si>
  <si>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</si>
  <si>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</si>
  <si>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</si>
  <si>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</si>
  <si>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</si>
  <si>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</si>
  <si>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</si>
  <si>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Субсидии бюджетам бюджетной системы Российской Федерации (межбюджетные субсидии)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</si>
  <si>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</si>
  <si>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правонарушений</t>
  </si>
  <si>
    <t>Иные межбюджетные трансферты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</si>
  <si>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</si>
  <si>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</si>
  <si>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>Итого доходов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</si>
  <si>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</si>
  <si>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</si>
  <si>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</si>
  <si>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</si>
  <si>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</si>
  <si>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</si>
  <si>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</si>
  <si>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2 07 00000 00 0000 000</t>
  </si>
  <si>
    <t>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</si>
  <si>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</si>
  <si>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 xml:space="preserve"> 2 07 05020 10 0000 150
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</si>
  <si>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</si>
  <si>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</si>
  <si>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</si>
  <si>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</si>
  <si>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</si>
  <si>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 xml:space="preserve"> 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</t>
  </si>
  <si>
    <t xml:space="preserve">  на поддержку развития общественной инфраструктуры муниципального значения </t>
  </si>
  <si>
    <t xml:space="preserve"> 2 18 00000 00 0000 000</t>
  </si>
  <si>
    <t xml:space="preserve">Доходы бюджетов бюджетной системы Российской Федерации от возврата
остатков субсидий, субвенций и иных межбюджетных трансфертов, имеющих целевое назначение, прошлых лет
</t>
  </si>
  <si>
    <t xml:space="preserve"> 2 18 60010 10 0000 150</t>
  </si>
  <si>
    <t xml:space="preserve">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</si>
  <si>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</si>
  <si>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</si>
  <si>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1 13 02000 00 0000 130</t>
  </si>
  <si>
    <t>Доходы от компенсации затрат государства</t>
  </si>
  <si>
    <t xml:space="preserve">  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</si>
  <si>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 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</si>
  <si>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 на мероприятия по созданию мест (площадок) накопления твердых коммунальных отходов</t>
  </si>
  <si>
    <t xml:space="preserve">                                                                          от                        № </t>
  </si>
  <si>
    <t xml:space="preserve">  на поддержку содействия трудовой адаптации и занятости молодежи</t>
  </si>
  <si>
    <t>Прогнозируемые поступления налоговых, неналоговых доходов и безвозмездных поступлений в бюджет муниципального образования Старопольское сельское поселение Сланцевского муниципального района Ленинградской области по кодам видов доходов на 2024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</si>
</sst>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5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Cyr"/>
      <family val="0"/>
    </font>
    <font>
      <sz val="9"/>
      <color indexed="10"/>
      <name val="Arial Cyr"/>
      <family val="0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Cyr"/>
      <family val="0"/>
    </font>
    <font>
      <sz val="9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8" fillId="0" borderId="14" xfId="0" applyFont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justify" vertical="top" wrapText="1"/>
    </xf>
    <xf numFmtId="0" fontId="6" fillId="0" borderId="12" xfId="0" applyFont="1" applyBorder="1" applyAlignment="1">
      <alignment/>
    </xf>
    <xf numFmtId="0" fontId="8" fillId="0" borderId="13" xfId="0" applyFont="1" applyBorder="1" applyAlignment="1">
      <alignment wrapText="1"/>
    </xf>
    <xf numFmtId="0" fontId="11" fillId="0" borderId="13" xfId="0" applyNumberFormat="1" applyFont="1" applyBorder="1" applyAlignment="1">
      <alignment vertical="justify" wrapText="1"/>
    </xf>
    <xf numFmtId="0" fontId="6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left" vertical="justify" wrapText="1"/>
    </xf>
    <xf numFmtId="0" fontId="6" fillId="0" borderId="12" xfId="0" applyFont="1" applyFill="1" applyBorder="1" applyAlignment="1">
      <alignment/>
    </xf>
    <xf numFmtId="0" fontId="0" fillId="0" borderId="13" xfId="0" applyFont="1" applyBorder="1" applyAlignment="1">
      <alignment vertical="justify" wrapText="1"/>
    </xf>
    <xf numFmtId="0" fontId="6" fillId="0" borderId="13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11" fillId="0" borderId="13" xfId="0" applyFont="1" applyFill="1" applyBorder="1" applyAlignment="1">
      <alignment vertical="justify" wrapText="1"/>
    </xf>
    <xf numFmtId="0" fontId="0" fillId="0" borderId="13" xfId="0" applyFont="1" applyFill="1" applyBorder="1" applyAlignment="1">
      <alignment vertical="justify" wrapText="1"/>
    </xf>
    <xf numFmtId="0" fontId="0" fillId="0" borderId="15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0" fillId="0" borderId="0" xfId="0" applyFont="1" applyFill="1" applyAlignment="1">
      <alignment/>
    </xf>
    <xf numFmtId="0" fontId="11" fillId="0" borderId="15" xfId="0" applyFont="1" applyFill="1" applyBorder="1" applyAlignment="1">
      <alignment wrapText="1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0" fillId="0" borderId="15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6" fillId="0" borderId="13" xfId="0" applyFont="1" applyFill="1" applyBorder="1" applyAlignment="1">
      <alignment wrapText="1"/>
    </xf>
    <xf numFmtId="0" fontId="0" fillId="0" borderId="12" xfId="0" applyFont="1" applyBorder="1" applyAlignment="1">
      <alignment vertical="justify" wrapText="1"/>
    </xf>
    <xf numFmtId="0" fontId="11" fillId="0" borderId="15" xfId="0" applyFont="1" applyFill="1" applyBorder="1" applyAlignment="1">
      <alignment vertical="justify" wrapText="1"/>
    </xf>
    <xf numFmtId="0" fontId="9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justify" wrapText="1"/>
    </xf>
    <xf numFmtId="0" fontId="11" fillId="0" borderId="15" xfId="0" applyFont="1" applyBorder="1" applyAlignment="1">
      <alignment wrapText="1"/>
    </xf>
    <xf numFmtId="0" fontId="0" fillId="0" borderId="12" xfId="0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Fill="1" applyBorder="1" applyAlignment="1">
      <alignment vertical="justify" wrapText="1"/>
    </xf>
    <xf numFmtId="0" fontId="13" fillId="0" borderId="0" xfId="0" applyFont="1" applyBorder="1" applyAlignment="1">
      <alignment/>
    </xf>
    <xf numFmtId="0" fontId="0" fillId="0" borderId="12" xfId="0" applyFont="1" applyBorder="1" applyAlignment="1">
      <alignment horizontal="left" vertical="justify" wrapText="1"/>
    </xf>
    <xf numFmtId="179" fontId="14" fillId="0" borderId="0" xfId="0" applyNumberFormat="1" applyFont="1" applyAlignment="1">
      <alignment horizontal="right"/>
    </xf>
    <xf numFmtId="179" fontId="6" fillId="32" borderId="18" xfId="0" applyNumberFormat="1" applyFont="1" applyFill="1" applyBorder="1" applyAlignment="1">
      <alignment/>
    </xf>
    <xf numFmtId="179" fontId="10" fillId="32" borderId="19" xfId="0" applyNumberFormat="1" applyFont="1" applyFill="1" applyBorder="1" applyAlignment="1">
      <alignment/>
    </xf>
    <xf numFmtId="179" fontId="0" fillId="32" borderId="19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11" fillId="0" borderId="17" xfId="0" applyFont="1" applyFill="1" applyBorder="1" applyAlignment="1">
      <alignment wrapText="1"/>
    </xf>
    <xf numFmtId="0" fontId="1" fillId="32" borderId="0" xfId="0" applyFont="1" applyFill="1" applyAlignment="1">
      <alignment horizontal="right"/>
    </xf>
    <xf numFmtId="179" fontId="15" fillId="32" borderId="0" xfId="0" applyNumberFormat="1" applyFont="1" applyFill="1" applyAlignment="1">
      <alignment horizontal="right"/>
    </xf>
    <xf numFmtId="179" fontId="7" fillId="32" borderId="20" xfId="0" applyNumberFormat="1" applyFont="1" applyFill="1" applyBorder="1" applyAlignment="1">
      <alignment horizontal="right" wrapText="1"/>
    </xf>
    <xf numFmtId="179" fontId="6" fillId="32" borderId="19" xfId="0" applyNumberFormat="1" applyFont="1" applyFill="1" applyBorder="1" applyAlignment="1">
      <alignment/>
    </xf>
    <xf numFmtId="179" fontId="11" fillId="32" borderId="19" xfId="0" applyNumberFormat="1" applyFont="1" applyFill="1" applyBorder="1" applyAlignment="1">
      <alignment/>
    </xf>
    <xf numFmtId="179" fontId="11" fillId="32" borderId="21" xfId="0" applyNumberFormat="1" applyFont="1" applyFill="1" applyBorder="1" applyAlignment="1">
      <alignment/>
    </xf>
    <xf numFmtId="179" fontId="0" fillId="32" borderId="21" xfId="0" applyNumberFormat="1" applyFont="1" applyFill="1" applyBorder="1" applyAlignment="1">
      <alignment/>
    </xf>
    <xf numFmtId="179" fontId="11" fillId="32" borderId="22" xfId="0" applyNumberFormat="1" applyFont="1" applyFill="1" applyBorder="1" applyAlignment="1">
      <alignment/>
    </xf>
    <xf numFmtId="179" fontId="53" fillId="32" borderId="22" xfId="0" applyNumberFormat="1" applyFont="1" applyFill="1" applyBorder="1" applyAlignment="1">
      <alignment/>
    </xf>
    <xf numFmtId="179" fontId="54" fillId="32" borderId="21" xfId="0" applyNumberFormat="1" applyFont="1" applyFill="1" applyBorder="1" applyAlignment="1">
      <alignment/>
    </xf>
    <xf numFmtId="179" fontId="54" fillId="32" borderId="22" xfId="0" applyNumberFormat="1" applyFont="1" applyFill="1" applyBorder="1" applyAlignment="1">
      <alignment/>
    </xf>
    <xf numFmtId="173" fontId="0" fillId="32" borderId="0" xfId="0" applyNumberFormat="1" applyFont="1" applyFill="1" applyAlignment="1">
      <alignment/>
    </xf>
    <xf numFmtId="0" fontId="6" fillId="0" borderId="23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173" fontId="6" fillId="32" borderId="29" xfId="0" applyNumberFormat="1" applyFont="1" applyFill="1" applyBorder="1" applyAlignment="1">
      <alignment horizontal="center" wrapText="1"/>
    </xf>
    <xf numFmtId="173" fontId="6" fillId="32" borderId="30" xfId="0" applyNumberFormat="1" applyFont="1" applyFill="1" applyBorder="1" applyAlignment="1">
      <alignment horizontal="center" wrapText="1"/>
    </xf>
    <xf numFmtId="0" fontId="3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65"/>
  <sheetViews>
    <sheetView tabSelected="1" view="pageBreakPreview" zoomScaleSheetLayoutView="100" zoomScalePageLayoutView="0" workbookViewId="0" topLeftCell="A1">
      <selection activeCell="E23" sqref="E23"/>
    </sheetView>
  </sheetViews>
  <sheetFormatPr defaultColWidth="9.00390625" defaultRowHeight="12.75"/>
  <cols>
    <col min="1" max="1" width="21.75390625" style="4" customWidth="1"/>
    <col min="2" max="2" width="86.00390625" style="4" customWidth="1"/>
    <col min="3" max="3" width="16.00390625" style="65" customWidth="1"/>
    <col min="4" max="16384" width="9.125" style="4" customWidth="1"/>
  </cols>
  <sheetData>
    <row r="2" ht="15">
      <c r="C2" s="54" t="s">
        <v>0</v>
      </c>
    </row>
    <row r="3" ht="15">
      <c r="C3" s="54" t="s">
        <v>1</v>
      </c>
    </row>
    <row r="4" ht="15">
      <c r="C4" s="54" t="s">
        <v>2</v>
      </c>
    </row>
    <row r="5" ht="15">
      <c r="C5" s="54" t="s">
        <v>3</v>
      </c>
    </row>
    <row r="6" ht="15">
      <c r="C6" s="54" t="s">
        <v>4</v>
      </c>
    </row>
    <row r="7" ht="15">
      <c r="C7" s="54" t="s">
        <v>5</v>
      </c>
    </row>
    <row r="8" spans="1:3" ht="17.25" customHeight="1">
      <c r="A8" s="48"/>
      <c r="B8" s="48"/>
      <c r="C8" s="55" t="s">
        <v>97</v>
      </c>
    </row>
    <row r="9" spans="1:3" ht="18" customHeight="1">
      <c r="A9" s="48"/>
      <c r="B9" s="48"/>
      <c r="C9" s="55"/>
    </row>
    <row r="10" ht="11.25" customHeight="1">
      <c r="C10" s="54"/>
    </row>
    <row r="11" spans="1:3" ht="48" customHeight="1">
      <c r="A11" s="75" t="s">
        <v>99</v>
      </c>
      <c r="B11" s="75"/>
      <c r="C11" s="75"/>
    </row>
    <row r="12" spans="1:3" ht="18.75" thickBot="1">
      <c r="A12" s="68"/>
      <c r="B12" s="68"/>
      <c r="C12" s="68"/>
    </row>
    <row r="13" spans="1:3" s="1" customFormat="1" ht="12.75">
      <c r="A13" s="69" t="s">
        <v>6</v>
      </c>
      <c r="B13" s="71" t="s">
        <v>7</v>
      </c>
      <c r="C13" s="73" t="s">
        <v>8</v>
      </c>
    </row>
    <row r="14" spans="1:3" s="1" customFormat="1" ht="13.5" customHeight="1" thickBot="1">
      <c r="A14" s="70"/>
      <c r="B14" s="72"/>
      <c r="C14" s="74"/>
    </row>
    <row r="15" spans="1:3" ht="18" customHeight="1">
      <c r="A15" s="2" t="s">
        <v>9</v>
      </c>
      <c r="B15" s="3" t="s">
        <v>10</v>
      </c>
      <c r="C15" s="56">
        <f>C16+C20+C22+C25+C27+C35+C38+C40+C18+C41+C33</f>
        <v>18166.800000000003</v>
      </c>
    </row>
    <row r="16" spans="1:3" ht="16.5" customHeight="1">
      <c r="A16" s="5" t="s">
        <v>11</v>
      </c>
      <c r="B16" s="6" t="s">
        <v>12</v>
      </c>
      <c r="C16" s="57">
        <f>SUM(C17:C17)</f>
        <v>12179.2</v>
      </c>
    </row>
    <row r="17" spans="1:3" ht="12.75">
      <c r="A17" s="7" t="s">
        <v>13</v>
      </c>
      <c r="B17" s="8" t="s">
        <v>14</v>
      </c>
      <c r="C17" s="51">
        <v>12179.2</v>
      </c>
    </row>
    <row r="18" spans="1:3" ht="25.5">
      <c r="A18" s="9" t="s">
        <v>15</v>
      </c>
      <c r="B18" s="10" t="s">
        <v>16</v>
      </c>
      <c r="C18" s="57">
        <f>C19</f>
        <v>3526.8</v>
      </c>
    </row>
    <row r="19" spans="1:3" ht="25.5" customHeight="1">
      <c r="A19" s="7" t="s">
        <v>17</v>
      </c>
      <c r="B19" s="8" t="s">
        <v>18</v>
      </c>
      <c r="C19" s="51">
        <v>3526.8</v>
      </c>
    </row>
    <row r="20" spans="1:3" ht="16.5" customHeight="1">
      <c r="A20" s="5" t="s">
        <v>19</v>
      </c>
      <c r="B20" s="6" t="s">
        <v>20</v>
      </c>
      <c r="C20" s="57">
        <f>SUM(C21:C21)</f>
        <v>5</v>
      </c>
    </row>
    <row r="21" spans="1:3" ht="16.5" customHeight="1">
      <c r="A21" s="7" t="s">
        <v>21</v>
      </c>
      <c r="B21" s="8" t="s">
        <v>22</v>
      </c>
      <c r="C21" s="51">
        <v>5</v>
      </c>
    </row>
    <row r="22" spans="1:3" ht="16.5" customHeight="1">
      <c r="A22" s="5" t="s">
        <v>23</v>
      </c>
      <c r="B22" s="6" t="s">
        <v>24</v>
      </c>
      <c r="C22" s="57">
        <f>SUM(C23:C24)</f>
        <v>1812</v>
      </c>
    </row>
    <row r="23" spans="1:3" ht="16.5" customHeight="1">
      <c r="A23" s="11" t="s">
        <v>25</v>
      </c>
      <c r="B23" s="12" t="s">
        <v>26</v>
      </c>
      <c r="C23" s="51">
        <v>403</v>
      </c>
    </row>
    <row r="24" spans="1:3" ht="16.5" customHeight="1">
      <c r="A24" s="7" t="s">
        <v>27</v>
      </c>
      <c r="B24" s="8" t="s">
        <v>28</v>
      </c>
      <c r="C24" s="51">
        <v>1409</v>
      </c>
    </row>
    <row r="25" spans="1:3" ht="15.75" customHeight="1">
      <c r="A25" s="5" t="s">
        <v>29</v>
      </c>
      <c r="B25" s="6" t="s">
        <v>30</v>
      </c>
      <c r="C25" s="57">
        <f>C26</f>
        <v>1.6</v>
      </c>
    </row>
    <row r="26" spans="1:3" ht="28.5" customHeight="1">
      <c r="A26" s="13" t="s">
        <v>31</v>
      </c>
      <c r="B26" s="14" t="s">
        <v>32</v>
      </c>
      <c r="C26" s="51">
        <v>1.6</v>
      </c>
    </row>
    <row r="27" spans="1:3" ht="24.75" customHeight="1">
      <c r="A27" s="5" t="s">
        <v>33</v>
      </c>
      <c r="B27" s="6" t="s">
        <v>34</v>
      </c>
      <c r="C27" s="57">
        <f>C28+C31</f>
        <v>642.2</v>
      </c>
    </row>
    <row r="28" spans="1:3" ht="51" customHeight="1">
      <c r="A28" s="15" t="s">
        <v>35</v>
      </c>
      <c r="B28" s="16" t="s">
        <v>36</v>
      </c>
      <c r="C28" s="50">
        <f>C30+C29</f>
        <v>350.2</v>
      </c>
    </row>
    <row r="29" spans="1:3" ht="51" customHeight="1" hidden="1">
      <c r="A29" s="40" t="s">
        <v>79</v>
      </c>
      <c r="B29" s="41" t="s">
        <v>80</v>
      </c>
      <c r="C29" s="50">
        <v>0</v>
      </c>
    </row>
    <row r="30" spans="1:3" ht="28.5" customHeight="1">
      <c r="A30" s="7" t="s">
        <v>37</v>
      </c>
      <c r="B30" s="17" t="s">
        <v>38</v>
      </c>
      <c r="C30" s="51">
        <v>350.2</v>
      </c>
    </row>
    <row r="31" spans="1:3" ht="46.5" customHeight="1">
      <c r="A31" s="18" t="s">
        <v>39</v>
      </c>
      <c r="B31" s="19" t="s">
        <v>40</v>
      </c>
      <c r="C31" s="57">
        <f>C32</f>
        <v>292</v>
      </c>
    </row>
    <row r="32" spans="1:3" ht="39.75" customHeight="1">
      <c r="A32" s="13" t="s">
        <v>41</v>
      </c>
      <c r="B32" s="20" t="s">
        <v>42</v>
      </c>
      <c r="C32" s="51">
        <v>292</v>
      </c>
    </row>
    <row r="33" spans="1:3" ht="15.75" customHeight="1" hidden="1">
      <c r="A33" s="21" t="s">
        <v>90</v>
      </c>
      <c r="B33" s="46" t="s">
        <v>91</v>
      </c>
      <c r="C33" s="57">
        <f>C34</f>
        <v>0</v>
      </c>
    </row>
    <row r="34" spans="1:3" ht="12.75" customHeight="1" hidden="1">
      <c r="A34" s="47" t="s">
        <v>92</v>
      </c>
      <c r="B34" s="22" t="s">
        <v>93</v>
      </c>
      <c r="C34" s="51">
        <v>0</v>
      </c>
    </row>
    <row r="35" spans="1:3" ht="16.5" customHeight="1" hidden="1">
      <c r="A35" s="21" t="s">
        <v>43</v>
      </c>
      <c r="B35" s="23" t="s">
        <v>44</v>
      </c>
      <c r="C35" s="57">
        <f>SUM(C36:C37)</f>
        <v>0</v>
      </c>
    </row>
    <row r="36" spans="1:3" ht="26.25" customHeight="1" hidden="1">
      <c r="A36" s="24" t="s">
        <v>45</v>
      </c>
      <c r="B36" s="25" t="s">
        <v>46</v>
      </c>
      <c r="C36" s="51">
        <v>0</v>
      </c>
    </row>
    <row r="37" spans="1:3" ht="14.25" customHeight="1" hidden="1">
      <c r="A37" s="36" t="s">
        <v>72</v>
      </c>
      <c r="B37" s="22" t="s">
        <v>73</v>
      </c>
      <c r="C37" s="51">
        <v>0</v>
      </c>
    </row>
    <row r="38" spans="1:3" ht="16.5" customHeight="1" hidden="1">
      <c r="A38" s="21" t="s">
        <v>47</v>
      </c>
      <c r="B38" s="23" t="s">
        <v>48</v>
      </c>
      <c r="C38" s="57">
        <f>C39</f>
        <v>0</v>
      </c>
    </row>
    <row r="39" spans="1:3" ht="15" customHeight="1" hidden="1">
      <c r="A39" s="24" t="s">
        <v>49</v>
      </c>
      <c r="B39" s="26" t="s">
        <v>50</v>
      </c>
      <c r="C39" s="51">
        <v>0</v>
      </c>
    </row>
    <row r="40" spans="1:3" ht="15.75" customHeight="1" hidden="1">
      <c r="A40" s="21" t="s">
        <v>51</v>
      </c>
      <c r="B40" s="23" t="s">
        <v>52</v>
      </c>
      <c r="C40" s="57">
        <v>0</v>
      </c>
    </row>
    <row r="41" spans="1:3" ht="24.75" customHeight="1" hidden="1">
      <c r="A41" s="31" t="s">
        <v>53</v>
      </c>
      <c r="B41" s="32" t="s">
        <v>54</v>
      </c>
      <c r="C41" s="57">
        <f>C42</f>
        <v>0</v>
      </c>
    </row>
    <row r="42" spans="1:3" ht="15.75" customHeight="1" hidden="1">
      <c r="A42" s="33" t="s">
        <v>55</v>
      </c>
      <c r="B42" s="34" t="s">
        <v>54</v>
      </c>
      <c r="C42" s="51">
        <v>0</v>
      </c>
    </row>
    <row r="43" spans="1:3" ht="16.5" customHeight="1">
      <c r="A43" s="21" t="s">
        <v>56</v>
      </c>
      <c r="B43" s="23" t="s">
        <v>57</v>
      </c>
      <c r="C43" s="57">
        <f>C44+C61+C63</f>
        <v>23691.3</v>
      </c>
    </row>
    <row r="44" spans="1:3" ht="27.75" customHeight="1">
      <c r="A44" s="21" t="s">
        <v>58</v>
      </c>
      <c r="B44" s="23" t="s">
        <v>59</v>
      </c>
      <c r="C44" s="57">
        <f>C45+C48+C56+C59</f>
        <v>23691.3</v>
      </c>
    </row>
    <row r="45" spans="1:3" ht="16.5" customHeight="1">
      <c r="A45" s="24" t="s">
        <v>68</v>
      </c>
      <c r="B45" s="35" t="s">
        <v>65</v>
      </c>
      <c r="C45" s="51">
        <f>C46+C47</f>
        <v>12904.2</v>
      </c>
    </row>
    <row r="46" spans="1:3" ht="12.75">
      <c r="A46" s="7" t="s">
        <v>60</v>
      </c>
      <c r="B46" s="42" t="s">
        <v>82</v>
      </c>
      <c r="C46" s="58">
        <v>8326.7</v>
      </c>
    </row>
    <row r="47" spans="1:3" ht="12.75">
      <c r="A47" s="7"/>
      <c r="B47" s="42" t="s">
        <v>83</v>
      </c>
      <c r="C47" s="58">
        <v>4577.5</v>
      </c>
    </row>
    <row r="48" spans="1:3" ht="14.25" customHeight="1">
      <c r="A48" s="7" t="s">
        <v>69</v>
      </c>
      <c r="B48" s="27" t="s">
        <v>61</v>
      </c>
      <c r="C48" s="51">
        <f>SUM(C49:C55)</f>
        <v>8974.7</v>
      </c>
    </row>
    <row r="49" spans="1:3" ht="36">
      <c r="A49" s="7" t="s">
        <v>60</v>
      </c>
      <c r="B49" s="28" t="s">
        <v>74</v>
      </c>
      <c r="C49" s="59">
        <v>1020.4</v>
      </c>
    </row>
    <row r="50" spans="1:3" ht="39.75" customHeight="1">
      <c r="A50" s="43"/>
      <c r="B50" s="28" t="s">
        <v>84</v>
      </c>
      <c r="C50" s="59">
        <v>2500</v>
      </c>
    </row>
    <row r="51" spans="1:3" ht="12.75">
      <c r="A51" s="43"/>
      <c r="B51" s="28" t="s">
        <v>85</v>
      </c>
      <c r="C51" s="59">
        <v>1264.2</v>
      </c>
    </row>
    <row r="52" spans="1:3" s="29" customFormat="1" ht="48">
      <c r="A52" s="43"/>
      <c r="B52" s="28" t="s">
        <v>95</v>
      </c>
      <c r="C52" s="59">
        <v>1640.3</v>
      </c>
    </row>
    <row r="53" spans="1:3" s="29" customFormat="1" ht="12.75">
      <c r="A53" s="43"/>
      <c r="B53" s="28" t="s">
        <v>98</v>
      </c>
      <c r="C53" s="59">
        <v>99.7</v>
      </c>
    </row>
    <row r="54" spans="1:3" s="29" customFormat="1" ht="25.5" customHeight="1">
      <c r="A54" s="43"/>
      <c r="B54" s="28" t="s">
        <v>94</v>
      </c>
      <c r="C54" s="59">
        <v>577.5</v>
      </c>
    </row>
    <row r="55" spans="1:3" s="29" customFormat="1" ht="16.5" customHeight="1">
      <c r="A55" s="7"/>
      <c r="B55" s="28" t="s">
        <v>96</v>
      </c>
      <c r="C55" s="59">
        <v>1872.6</v>
      </c>
    </row>
    <row r="56" spans="1:3" s="29" customFormat="1" ht="12.75">
      <c r="A56" s="7" t="s">
        <v>70</v>
      </c>
      <c r="B56" s="27" t="s">
        <v>66</v>
      </c>
      <c r="C56" s="60">
        <f>C58+C57</f>
        <v>172.10000000000005</v>
      </c>
    </row>
    <row r="57" spans="1:3" s="29" customFormat="1" ht="24">
      <c r="A57" s="7" t="s">
        <v>60</v>
      </c>
      <c r="B57" s="28" t="s">
        <v>63</v>
      </c>
      <c r="C57" s="59">
        <f>512.2-508.7</f>
        <v>3.500000000000057</v>
      </c>
    </row>
    <row r="58" spans="1:3" s="29" customFormat="1" ht="12.75">
      <c r="A58" s="7"/>
      <c r="B58" s="28" t="s">
        <v>62</v>
      </c>
      <c r="C58" s="59">
        <v>168.6</v>
      </c>
    </row>
    <row r="59" spans="1:3" ht="15.75" customHeight="1">
      <c r="A59" s="7" t="s">
        <v>71</v>
      </c>
      <c r="B59" s="27" t="s">
        <v>64</v>
      </c>
      <c r="C59" s="60">
        <f>SUM(C60:C60)</f>
        <v>1640.3</v>
      </c>
    </row>
    <row r="60" spans="1:3" ht="24.75" thickBot="1">
      <c r="A60" s="7" t="s">
        <v>60</v>
      </c>
      <c r="B60" s="30" t="s">
        <v>81</v>
      </c>
      <c r="C60" s="61">
        <v>1640.3</v>
      </c>
    </row>
    <row r="61" spans="1:3" ht="12.75" hidden="1">
      <c r="A61" s="15" t="s">
        <v>75</v>
      </c>
      <c r="B61" s="37" t="s">
        <v>76</v>
      </c>
      <c r="C61" s="62">
        <f>C62</f>
        <v>0</v>
      </c>
    </row>
    <row r="62" spans="1:3" s="29" customFormat="1" ht="26.25" customHeight="1" hidden="1">
      <c r="A62" s="38" t="s">
        <v>78</v>
      </c>
      <c r="B62" s="39" t="s">
        <v>77</v>
      </c>
      <c r="C62" s="63">
        <v>0</v>
      </c>
    </row>
    <row r="63" spans="1:3" s="29" customFormat="1" ht="40.5" customHeight="1" hidden="1">
      <c r="A63" s="44" t="s">
        <v>86</v>
      </c>
      <c r="B63" s="45" t="s">
        <v>87</v>
      </c>
      <c r="C63" s="62">
        <f>C64</f>
        <v>0</v>
      </c>
    </row>
    <row r="64" spans="1:3" s="29" customFormat="1" ht="36.75" hidden="1" thickBot="1">
      <c r="A64" s="52" t="s">
        <v>88</v>
      </c>
      <c r="B64" s="53" t="s">
        <v>89</v>
      </c>
      <c r="C64" s="64">
        <v>0</v>
      </c>
    </row>
    <row r="65" spans="1:3" ht="17.25" customHeight="1" thickBot="1">
      <c r="A65" s="66" t="s">
        <v>67</v>
      </c>
      <c r="B65" s="67"/>
      <c r="C65" s="49">
        <f>C43+C15</f>
        <v>41858.100000000006</v>
      </c>
    </row>
    <row r="66" ht="15" customHeight="1"/>
  </sheetData>
  <sheetProtection/>
  <mergeCells count="6">
    <mergeCell ref="A65:B65"/>
    <mergeCell ref="A11:C11"/>
    <mergeCell ref="A12:C12"/>
    <mergeCell ref="A13:A14"/>
    <mergeCell ref="B13:B14"/>
    <mergeCell ref="C13:C14"/>
  </mergeCells>
  <printOptions/>
  <pageMargins left="0.9055118110236221" right="0" top="0.3937007874015748" bottom="0.3937007874015748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2023-11-07T13:31:35Z</cp:lastPrinted>
  <dcterms:created xsi:type="dcterms:W3CDTF">2005-12-20T08:48:21Z</dcterms:created>
  <dcterms:modified xsi:type="dcterms:W3CDTF">2023-11-07T13:31:38Z</dcterms:modified>
  <cp:category/>
  <cp:version/>
  <cp:contentType/>
  <cp:contentStatus/>
</cp:coreProperties>
</file>