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<sst xmlns="http://schemas.openxmlformats.org/spreadsheetml/2006/main" count="452" uniqueCount="196">
  <si>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</si>
  <si>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</si>
  <si>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</si>
  <si>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</si>
  <si>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</si>
  <si>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</si>
  <si>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</si>
  <si>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</si>
  <si>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</si>
  <si>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</si>
  <si>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</si>
  <si>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</si>
  <si>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</si>
  <si>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</si>
  <si>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</si>
  <si>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</si>
  <si>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</si>
  <si>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</si>
  <si>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</si>
  <si>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</si>
  <si>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</si>
  <si>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</si>
  <si>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</si>
  <si>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</si>
  <si>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</si>
  <si>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</si>
  <si>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</si>
  <si>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</si>
  <si>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</si>
  <si>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</si>
  <si>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</si>
  <si>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</si>
  <si>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</si>
  <si>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</si>
  <si>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</si>
  <si>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</si>
  <si>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</si>
  <si>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</si>
  <si>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</si>
  <si>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</si>
  <si>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</si>
  <si>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</si>
  <si>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</si>
  <si>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</si>
  <si>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</si>
  <si>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</si>
  <si>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</si>
  <si>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</si>
  <si>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</si>
  <si>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</si>
  <si>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</si>
  <si>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</si>
  <si>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</si>
  <si>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</si>
  <si>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</si>
  <si>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</si>
  <si>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</si>
  <si>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</si>
  <si>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</si>
  <si>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</si>
  <si>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</si>
  <si>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</si>
  <si>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</si>
  <si>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</si>
  <si>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</si>
  <si>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</si>
  <si>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</si>
  <si>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</si>
  <si>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</si>
  <si>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</si>
  <si>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</si>
  <si>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</si>
  <si>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</si>
  <si>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</si>
  <si>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</si>
  <si>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</si>
  <si>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</si>
  <si>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</si>
  <si>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</si>
  <si>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</si>
  <si>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</si>
  <si>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</si>
  <si>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</si>
  <si>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</si>
  <si>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</si>
  <si>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</si>
  <si>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</si>
  <si>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</si>
  <si>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</si>
  <si>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</si>
  <si>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</si>
  <si>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</si>
  <si>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</si>
  <si>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</si>
  <si>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</si>
  <si>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</si>
  <si>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</si>
  <si>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</si>
  <si>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</si>
  <si>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</si>
  <si>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</si>
  <si>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</si>
  <si>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</si>
  <si>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</si>
  <si>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</si>
  <si>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</si>
  <si>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</si>
  <si>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</si>
  <si>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</si>
  <si>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</si>
  <si>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</si>
  <si>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</si>
  <si>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</si>
  <si>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</si>
  <si>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</si>
  <si>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</si>
  <si>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</si>
  <si>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</si>
  <si>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</si>
  <si>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</si>
  <si>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</si>
  <si>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</si>
  <si>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</si>
  <si>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</si>
  <si>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</si>
  <si>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</si>
  <si>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</si>
  <si>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</si>
  <si>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</si>
  <si>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0900</t>
  </si>
  <si>
    <t>0908</t>
  </si>
  <si>
    <t>1000</t>
  </si>
  <si>
    <t>1001</t>
  </si>
  <si>
    <t>1003</t>
  </si>
  <si>
    <t>1100</t>
  </si>
  <si>
    <t>1104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</si>
  <si>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</si>
  <si>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</si>
  <si>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</si>
  <si>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</si>
  <si>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</si>
  <si>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</si>
  <si>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</si>
  <si>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</si>
  <si>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</si>
  <si>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</si>
  <si>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</si>
  <si>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</si>
  <si>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</si>
  <si>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</si>
  <si>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</si>
  <si>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</si>
  <si>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</si>
  <si>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</si>
  <si>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Старопольское сельское поселение</t>
  </si>
  <si>
    <t>СТАРОПОЛЬСКОЕ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</si>
  <si>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</si>
  <si>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</si>
  <si>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</si>
  <si>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</si>
  <si>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</si>
  <si>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</si>
  <si>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</si>
  <si>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</si>
  <si>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</si>
  <si>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</si>
  <si>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</si>
  <si>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</si>
  <si>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</si>
  <si>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</si>
  <si>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</si>
  <si>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</si>
  <si>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</si>
  <si>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</si>
  <si>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</si>
  <si>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</si>
  <si>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</si>
  <si>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</si>
  <si>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</si>
  <si>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Резервные фонды </t>
  </si>
  <si>
    <t>0112</t>
  </si>
  <si>
    <t>Резервные фонды местных администраций</t>
  </si>
  <si>
    <t>0700500</t>
  </si>
  <si>
    <t>Мероприятия по поддержке и развитию культуры,искусства,кинематографии, средств массовой информации и архивного дела</t>
  </si>
  <si>
    <t>5224104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</si>
  <si>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</si>
  <si>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</si>
  <si>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Ленинградской области на 2010 год</t>
  </si>
  <si>
    <t>Мероприятия в области социальной политики</t>
  </si>
  <si>
    <t>Транспорт</t>
  </si>
  <si>
    <t>0408</t>
  </si>
  <si>
    <t>Отдельные мероприятия в области автомобильного транспорта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</si>
  <si>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</si>
  <si>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</si>
  <si>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</si>
  <si>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r>
      <t xml:space="preserve">от  07.07.2010г. № 63    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</si>
</sst>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5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1" fillId="2" borderId="2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1" fillId="2" borderId="2" xfId="0" applyNumberFormat="1" applyFont="1" applyFill="1" applyBorder="1" applyAlignment="1">
      <alignment/>
    </xf>
    <xf numFmtId="180" fontId="13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3" fillId="2" borderId="1" xfId="0" applyNumberFormat="1" applyFont="1" applyFill="1" applyBorder="1" applyAlignment="1">
      <alignment horizontal="right" indent="1"/>
    </xf>
    <xf numFmtId="180" fontId="13" fillId="2" borderId="1" xfId="0" applyNumberFormat="1" applyFont="1" applyFill="1" applyBorder="1" applyAlignment="1">
      <alignment horizontal="right" wrapText="1" indent="1"/>
    </xf>
    <xf numFmtId="180" fontId="7" fillId="2" borderId="2" xfId="0" applyNumberFormat="1" applyFont="1" applyFill="1" applyBorder="1" applyAlignment="1">
      <alignment horizontal="right" inden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180" fontId="14" fillId="0" borderId="1" xfId="0" applyNumberFormat="1" applyFont="1" applyBorder="1" applyAlignment="1">
      <alignment horizontal="right" indent="1"/>
    </xf>
    <xf numFmtId="0" fontId="14" fillId="0" borderId="0" xfId="0" applyFont="1" applyBorder="1" applyAlignment="1">
      <alignment/>
    </xf>
    <xf numFmtId="49" fontId="13" fillId="2" borderId="1" xfId="0" applyNumberFormat="1" applyFont="1" applyFill="1" applyBorder="1" applyAlignment="1">
      <alignment horizontal="center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right" indent="1"/>
    </xf>
    <xf numFmtId="49" fontId="1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49" fontId="12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3" xfId="0" applyFont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80" fontId="1" fillId="0" borderId="8" xfId="0" applyNumberFormat="1" applyFont="1" applyBorder="1" applyAlignment="1">
      <alignment horizontal="right" indent="1"/>
    </xf>
    <xf numFmtId="49" fontId="3" fillId="2" borderId="1" xfId="0" applyNumberFormat="1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180" fontId="13" fillId="2" borderId="6" xfId="0" applyNumberFormat="1" applyFont="1" applyFill="1" applyBorder="1" applyAlignment="1">
      <alignment horizontal="right" indent="1"/>
    </xf>
    <xf numFmtId="0" fontId="4" fillId="0" borderId="5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80" fontId="3" fillId="0" borderId="6" xfId="0" applyNumberFormat="1" applyFont="1" applyBorder="1" applyAlignment="1">
      <alignment horizontal="right" inden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65.7109375" style="14" customWidth="1"/>
    <col min="2" max="2" width="6.7109375" style="10" customWidth="1"/>
    <col min="3" max="3" width="8.421875" style="10" customWidth="1"/>
    <col min="4" max="4" width="6.7109375" style="10" customWidth="1"/>
    <col min="5" max="5" width="10.7109375" style="10" customWidth="1"/>
    <col min="6" max="16384" width="8.8515625" style="10" customWidth="1"/>
  </cols>
  <sheetData>
    <row r="1" s="24" customFormat="1" ht="12.75">
      <c r="E1" s="25" t="s">
        <v>145</v>
      </c>
    </row>
    <row r="2" spans="1:2" s="24" customFormat="1" ht="6" customHeight="1">
      <c r="A2" s="26"/>
      <c r="B2" s="26"/>
    </row>
    <row r="3" spans="1:5" s="24" customFormat="1" ht="12.75">
      <c r="A3" s="26"/>
      <c r="B3" s="26"/>
      <c r="D3" s="27"/>
      <c r="E3" s="25" t="s">
        <v>146</v>
      </c>
    </row>
    <row r="4" spans="1:5" s="24" customFormat="1" ht="12.75">
      <c r="A4" s="26"/>
      <c r="B4" s="26"/>
      <c r="D4" s="27"/>
      <c r="E4" s="25" t="s">
        <v>147</v>
      </c>
    </row>
    <row r="5" spans="1:5" s="24" customFormat="1" ht="12.75">
      <c r="A5" s="26"/>
      <c r="B5" s="26"/>
      <c r="D5" s="27"/>
      <c r="E5" s="25" t="s">
        <v>154</v>
      </c>
    </row>
    <row r="6" spans="1:5" s="24" customFormat="1" ht="12.75">
      <c r="A6" s="26"/>
      <c r="B6" s="26"/>
      <c r="D6" s="27"/>
      <c r="E6" s="25" t="s">
        <v>148</v>
      </c>
    </row>
    <row r="7" spans="1:5" s="24" customFormat="1" ht="12.75">
      <c r="A7" s="26"/>
      <c r="B7" s="26"/>
      <c r="D7" s="27"/>
      <c r="E7" s="25" t="s">
        <v>149</v>
      </c>
    </row>
    <row r="8" spans="1:5" s="24" customFormat="1" ht="12.75">
      <c r="A8" s="26"/>
      <c r="B8" s="26"/>
      <c r="D8" s="27"/>
      <c r="E8" s="25" t="s">
        <v>195</v>
      </c>
    </row>
    <row r="9" spans="1:5" s="24" customFormat="1" ht="6" customHeight="1">
      <c r="A9" s="28"/>
      <c r="B9" s="28"/>
      <c r="C9" s="28"/>
      <c r="D9" s="29"/>
      <c r="E9" s="29"/>
    </row>
    <row r="10" spans="1:5" s="24" customFormat="1" ht="12.75">
      <c r="A10" s="94" t="s">
        <v>150</v>
      </c>
      <c r="B10" s="94"/>
      <c r="C10" s="94"/>
      <c r="D10" s="94"/>
      <c r="E10" s="94"/>
    </row>
    <row r="11" spans="1:5" s="24" customFormat="1" ht="12.75">
      <c r="A11" s="95" t="s">
        <v>151</v>
      </c>
      <c r="B11" s="95"/>
      <c r="C11" s="95"/>
      <c r="D11" s="95"/>
      <c r="E11" s="95"/>
    </row>
    <row r="12" spans="1:5" s="24" customFormat="1" ht="12.75">
      <c r="A12" s="95" t="s">
        <v>152</v>
      </c>
      <c r="B12" s="95"/>
      <c r="C12" s="95"/>
      <c r="D12" s="95"/>
      <c r="E12" s="95"/>
    </row>
    <row r="13" spans="1:5" s="30" customFormat="1" ht="12.75">
      <c r="A13" s="94" t="s">
        <v>155</v>
      </c>
      <c r="B13" s="94"/>
      <c r="C13" s="94"/>
      <c r="D13" s="94"/>
      <c r="E13" s="94"/>
    </row>
    <row r="14" spans="1:5" s="24" customFormat="1" ht="12.75">
      <c r="A14" s="95" t="s">
        <v>187</v>
      </c>
      <c r="B14" s="95"/>
      <c r="C14" s="95"/>
      <c r="D14" s="95"/>
      <c r="E14" s="95"/>
    </row>
    <row r="15" spans="1:5" s="24" customFormat="1" ht="7.5" customHeight="1">
      <c r="A15" s="28"/>
      <c r="B15" s="28"/>
      <c r="C15" s="28"/>
      <c r="D15" s="28"/>
      <c r="E15" s="31"/>
    </row>
    <row r="16" s="24" customFormat="1" ht="12.75">
      <c r="A16" s="24" t="s">
        <v>153</v>
      </c>
    </row>
    <row r="17" spans="1:5" ht="12.75">
      <c r="A17" s="96" t="s">
        <v>136</v>
      </c>
      <c r="B17" s="96" t="s">
        <v>137</v>
      </c>
      <c r="C17" s="96" t="s">
        <v>138</v>
      </c>
      <c r="D17" s="96" t="s">
        <v>139</v>
      </c>
      <c r="E17" s="96" t="s">
        <v>140</v>
      </c>
    </row>
    <row r="18" spans="1:5" ht="12.75">
      <c r="A18" s="97"/>
      <c r="B18" s="97"/>
      <c r="C18" s="97"/>
      <c r="D18" s="97"/>
      <c r="E18" s="97"/>
    </row>
    <row r="19" spans="1:5" ht="13.5" thickBot="1">
      <c r="A19" s="98"/>
      <c r="B19" s="98"/>
      <c r="C19" s="98"/>
      <c r="D19" s="98"/>
      <c r="E19" s="98"/>
    </row>
    <row r="20" spans="1:5" ht="12.75">
      <c r="A20" s="22" t="s">
        <v>142</v>
      </c>
      <c r="B20" s="37" t="s">
        <v>143</v>
      </c>
      <c r="C20" s="37"/>
      <c r="D20" s="37"/>
      <c r="E20" s="49">
        <f>E21+E24+E33+E36+E39+E29</f>
        <v>5006.900000000001</v>
      </c>
    </row>
    <row r="21" spans="1:5" ht="32.25">
      <c r="A21" s="15" t="s">
        <v>144</v>
      </c>
      <c r="B21" s="38" t="s">
        <v>110</v>
      </c>
      <c r="C21" s="38"/>
      <c r="D21" s="38"/>
      <c r="E21" s="50">
        <f>E22</f>
        <v>263.8</v>
      </c>
    </row>
    <row r="22" spans="1:5" ht="12.75">
      <c r="A22" s="15" t="s">
        <v>6</v>
      </c>
      <c r="B22" s="39" t="s">
        <v>110</v>
      </c>
      <c r="C22" s="38" t="s">
        <v>7</v>
      </c>
      <c r="D22" s="38"/>
      <c r="E22" s="50">
        <f>E23</f>
        <v>263.8</v>
      </c>
    </row>
    <row r="23" spans="1:5" s="13" customFormat="1" ht="12.75">
      <c r="A23" s="16" t="s">
        <v>8</v>
      </c>
      <c r="B23" s="1" t="s">
        <v>110</v>
      </c>
      <c r="C23" s="1" t="s">
        <v>7</v>
      </c>
      <c r="D23" s="2" t="s">
        <v>9</v>
      </c>
      <c r="E23" s="32">
        <f>315.3-51.5</f>
        <v>263.8</v>
      </c>
    </row>
    <row r="24" spans="1:5" ht="32.25">
      <c r="A24" s="15" t="s">
        <v>10</v>
      </c>
      <c r="B24" s="38" t="s">
        <v>111</v>
      </c>
      <c r="C24" s="38"/>
      <c r="D24" s="38"/>
      <c r="E24" s="50">
        <f>E25+E27</f>
        <v>4674.5</v>
      </c>
    </row>
    <row r="25" spans="1:5" ht="12.75">
      <c r="A25" s="15" t="s">
        <v>6</v>
      </c>
      <c r="B25" s="39" t="s">
        <v>111</v>
      </c>
      <c r="C25" s="38" t="s">
        <v>7</v>
      </c>
      <c r="D25" s="38"/>
      <c r="E25" s="50">
        <f>E26</f>
        <v>4012.3</v>
      </c>
    </row>
    <row r="26" spans="1:5" s="13" customFormat="1" ht="12.75">
      <c r="A26" s="16" t="s">
        <v>8</v>
      </c>
      <c r="B26" s="1" t="s">
        <v>111</v>
      </c>
      <c r="C26" s="1" t="s">
        <v>7</v>
      </c>
      <c r="D26" s="2" t="s">
        <v>9</v>
      </c>
      <c r="E26" s="32">
        <f>3337.8+150-40+30-60+175+100+238.1-11-102.6+15+60+120</f>
        <v>4012.3</v>
      </c>
    </row>
    <row r="27" spans="1:5" ht="21.75">
      <c r="A27" s="15" t="s">
        <v>11</v>
      </c>
      <c r="B27" s="39" t="s">
        <v>111</v>
      </c>
      <c r="C27" s="38" t="s">
        <v>12</v>
      </c>
      <c r="D27" s="38"/>
      <c r="E27" s="50">
        <f>E28</f>
        <v>662.2</v>
      </c>
    </row>
    <row r="28" spans="1:5" s="13" customFormat="1" ht="12.75">
      <c r="A28" s="16" t="s">
        <v>8</v>
      </c>
      <c r="B28" s="1" t="s">
        <v>111</v>
      </c>
      <c r="C28" s="1" t="s">
        <v>12</v>
      </c>
      <c r="D28" s="1" t="s">
        <v>9</v>
      </c>
      <c r="E28" s="33">
        <v>662.2</v>
      </c>
    </row>
    <row r="29" spans="1:5" ht="12.75" hidden="1">
      <c r="A29" s="15" t="s">
        <v>167</v>
      </c>
      <c r="B29" s="38" t="s">
        <v>168</v>
      </c>
      <c r="C29" s="38"/>
      <c r="D29" s="38"/>
      <c r="E29" s="50">
        <f>E30</f>
        <v>0</v>
      </c>
    </row>
    <row r="30" spans="1:5" ht="12.75" hidden="1">
      <c r="A30" s="15" t="s">
        <v>169</v>
      </c>
      <c r="B30" s="39" t="s">
        <v>168</v>
      </c>
      <c r="C30" s="38" t="s">
        <v>170</v>
      </c>
      <c r="D30" s="38"/>
      <c r="E30" s="50">
        <f>E31</f>
        <v>0</v>
      </c>
    </row>
    <row r="31" spans="1:5" ht="21.75" hidden="1">
      <c r="A31" s="15" t="s">
        <v>171</v>
      </c>
      <c r="B31" s="39" t="s">
        <v>168</v>
      </c>
      <c r="C31" s="38" t="s">
        <v>172</v>
      </c>
      <c r="D31" s="38"/>
      <c r="E31" s="50">
        <f>E32</f>
        <v>0</v>
      </c>
    </row>
    <row r="32" spans="1:6" s="73" customFormat="1" ht="12.75" hidden="1">
      <c r="A32" s="16" t="s">
        <v>8</v>
      </c>
      <c r="B32" s="1" t="s">
        <v>168</v>
      </c>
      <c r="C32" s="1" t="s">
        <v>172</v>
      </c>
      <c r="D32" s="1" t="s">
        <v>9</v>
      </c>
      <c r="E32" s="33"/>
      <c r="F32" s="74"/>
    </row>
    <row r="33" spans="1:5" ht="12.75">
      <c r="A33" s="15" t="s">
        <v>13</v>
      </c>
      <c r="B33" s="38" t="s">
        <v>112</v>
      </c>
      <c r="C33" s="38"/>
      <c r="D33" s="38"/>
      <c r="E33" s="50">
        <f>E34</f>
        <v>0.4</v>
      </c>
    </row>
    <row r="34" spans="1:5" ht="12.75">
      <c r="A34" s="15" t="s">
        <v>14</v>
      </c>
      <c r="B34" s="39" t="s">
        <v>112</v>
      </c>
      <c r="C34" s="38" t="s">
        <v>15</v>
      </c>
      <c r="D34" s="38"/>
      <c r="E34" s="50">
        <f>E35</f>
        <v>0.4</v>
      </c>
    </row>
    <row r="35" spans="1:5" s="13" customFormat="1" ht="12.75">
      <c r="A35" s="16" t="s">
        <v>16</v>
      </c>
      <c r="B35" s="1" t="s">
        <v>112</v>
      </c>
      <c r="C35" s="1" t="s">
        <v>15</v>
      </c>
      <c r="D35" s="1" t="s">
        <v>17</v>
      </c>
      <c r="E35" s="33">
        <v>0.4</v>
      </c>
    </row>
    <row r="36" spans="1:5" s="73" customFormat="1" ht="12.75">
      <c r="A36" s="15" t="s">
        <v>179</v>
      </c>
      <c r="B36" s="68" t="s">
        <v>180</v>
      </c>
      <c r="C36" s="68"/>
      <c r="D36" s="68"/>
      <c r="E36" s="50">
        <f>E37</f>
        <v>9.6</v>
      </c>
    </row>
    <row r="37" spans="1:5" s="73" customFormat="1" ht="12.75">
      <c r="A37" s="15" t="s">
        <v>181</v>
      </c>
      <c r="B37" s="76" t="s">
        <v>180</v>
      </c>
      <c r="C37" s="68" t="s">
        <v>182</v>
      </c>
      <c r="D37" s="68"/>
      <c r="E37" s="50">
        <f>E38</f>
        <v>9.6</v>
      </c>
    </row>
    <row r="38" spans="1:5" s="73" customFormat="1" ht="12.75">
      <c r="A38" s="16" t="s">
        <v>16</v>
      </c>
      <c r="B38" s="1" t="s">
        <v>180</v>
      </c>
      <c r="C38" s="1" t="s">
        <v>182</v>
      </c>
      <c r="D38" s="1" t="s">
        <v>17</v>
      </c>
      <c r="E38" s="33">
        <v>9.6</v>
      </c>
    </row>
    <row r="39" spans="1:5" ht="12.75">
      <c r="A39" s="17" t="s">
        <v>18</v>
      </c>
      <c r="B39" s="38" t="s">
        <v>113</v>
      </c>
      <c r="C39" s="38"/>
      <c r="D39" s="38"/>
      <c r="E39" s="50">
        <f>E40+E44+E42</f>
        <v>58.6</v>
      </c>
    </row>
    <row r="40" spans="1:5" ht="12.75">
      <c r="A40" s="15" t="s">
        <v>19</v>
      </c>
      <c r="B40" s="39" t="s">
        <v>113</v>
      </c>
      <c r="C40" s="38" t="s">
        <v>20</v>
      </c>
      <c r="D40" s="38"/>
      <c r="E40" s="50">
        <f>E41</f>
        <v>55</v>
      </c>
    </row>
    <row r="41" spans="1:5" s="13" customFormat="1" ht="12.75">
      <c r="A41" s="16" t="s">
        <v>8</v>
      </c>
      <c r="B41" s="1" t="s">
        <v>113</v>
      </c>
      <c r="C41" s="1" t="s">
        <v>20</v>
      </c>
      <c r="D41" s="1" t="s">
        <v>9</v>
      </c>
      <c r="E41" s="33">
        <f>15+40</f>
        <v>55</v>
      </c>
    </row>
    <row r="42" spans="1:5" s="13" customFormat="1" ht="21.75" hidden="1">
      <c r="A42" s="15" t="s">
        <v>164</v>
      </c>
      <c r="B42" s="72" t="s">
        <v>113</v>
      </c>
      <c r="C42" s="68" t="s">
        <v>163</v>
      </c>
      <c r="D42" s="68"/>
      <c r="E42" s="67">
        <f>E43</f>
        <v>0</v>
      </c>
    </row>
    <row r="43" spans="1:5" s="13" customFormat="1" ht="12.75" hidden="1">
      <c r="A43" s="19" t="s">
        <v>8</v>
      </c>
      <c r="B43" s="1" t="s">
        <v>113</v>
      </c>
      <c r="C43" s="1" t="s">
        <v>163</v>
      </c>
      <c r="D43" s="1" t="s">
        <v>9</v>
      </c>
      <c r="E43" s="33"/>
    </row>
    <row r="44" spans="1:5" ht="12.75">
      <c r="A44" s="18" t="s">
        <v>37</v>
      </c>
      <c r="B44" s="39" t="s">
        <v>113</v>
      </c>
      <c r="C44" s="38" t="s">
        <v>52</v>
      </c>
      <c r="D44" s="38"/>
      <c r="E44" s="50">
        <f>E45</f>
        <v>3.6</v>
      </c>
    </row>
    <row r="45" spans="1:5" s="13" customFormat="1" ht="13.5" thickBot="1">
      <c r="A45" s="19" t="s">
        <v>8</v>
      </c>
      <c r="B45" s="1" t="s">
        <v>113</v>
      </c>
      <c r="C45" s="1" t="s">
        <v>52</v>
      </c>
      <c r="D45" s="1" t="s">
        <v>9</v>
      </c>
      <c r="E45" s="33">
        <v>3.6</v>
      </c>
    </row>
    <row r="46" spans="1:5" ht="12.75">
      <c r="A46" s="22" t="s">
        <v>102</v>
      </c>
      <c r="B46" s="37" t="s">
        <v>114</v>
      </c>
      <c r="C46" s="37"/>
      <c r="D46" s="37"/>
      <c r="E46" s="49">
        <f>E47</f>
        <v>196.9</v>
      </c>
    </row>
    <row r="47" spans="1:5" ht="12.75">
      <c r="A47" s="18" t="s">
        <v>21</v>
      </c>
      <c r="B47" s="40" t="s">
        <v>115</v>
      </c>
      <c r="C47" s="40"/>
      <c r="D47" s="40"/>
      <c r="E47" s="51">
        <f>E48</f>
        <v>196.9</v>
      </c>
    </row>
    <row r="48" spans="1:5" ht="12.75">
      <c r="A48" s="18" t="s">
        <v>22</v>
      </c>
      <c r="B48" s="41" t="s">
        <v>115</v>
      </c>
      <c r="C48" s="40" t="s">
        <v>23</v>
      </c>
      <c r="D48" s="40"/>
      <c r="E48" s="51">
        <f>E49</f>
        <v>196.9</v>
      </c>
    </row>
    <row r="49" spans="1:5" ht="21.75">
      <c r="A49" s="15" t="s">
        <v>24</v>
      </c>
      <c r="B49" s="41" t="s">
        <v>115</v>
      </c>
      <c r="C49" s="40" t="s">
        <v>25</v>
      </c>
      <c r="D49" s="40"/>
      <c r="E49" s="51">
        <f>E50</f>
        <v>196.9</v>
      </c>
    </row>
    <row r="50" spans="1:5" s="13" customFormat="1" ht="12.75">
      <c r="A50" s="19" t="s">
        <v>8</v>
      </c>
      <c r="B50" s="3" t="s">
        <v>115</v>
      </c>
      <c r="C50" s="3" t="s">
        <v>25</v>
      </c>
      <c r="D50" s="3" t="s">
        <v>9</v>
      </c>
      <c r="E50" s="34">
        <v>196.9</v>
      </c>
    </row>
    <row r="51" spans="1:5" ht="12.75" hidden="1">
      <c r="A51" s="22" t="s">
        <v>103</v>
      </c>
      <c r="B51" s="37" t="s">
        <v>116</v>
      </c>
      <c r="C51" s="37"/>
      <c r="D51" s="37"/>
      <c r="E51" s="49">
        <f>E52+E55</f>
        <v>86.1</v>
      </c>
    </row>
    <row r="52" spans="1:5" ht="12.75" hidden="1">
      <c r="A52" s="18" t="s">
        <v>26</v>
      </c>
      <c r="B52" s="40" t="s">
        <v>117</v>
      </c>
      <c r="C52" s="40"/>
      <c r="D52" s="40"/>
      <c r="E52" s="51">
        <f>E53</f>
        <v>0</v>
      </c>
    </row>
    <row r="53" spans="1:5" ht="21.75" hidden="1">
      <c r="A53" s="15" t="s">
        <v>27</v>
      </c>
      <c r="B53" s="41" t="s">
        <v>117</v>
      </c>
      <c r="C53" s="40" t="s">
        <v>28</v>
      </c>
      <c r="D53" s="40"/>
      <c r="E53" s="51">
        <f>E54</f>
        <v>0</v>
      </c>
    </row>
    <row r="54" spans="1:5" s="13" customFormat="1" ht="12.75" hidden="1">
      <c r="A54" s="19" t="s">
        <v>29</v>
      </c>
      <c r="B54" s="3" t="s">
        <v>117</v>
      </c>
      <c r="C54" s="3" t="s">
        <v>28</v>
      </c>
      <c r="D54" s="3" t="s">
        <v>30</v>
      </c>
      <c r="E54" s="34"/>
    </row>
    <row r="55" spans="1:5" ht="21.75">
      <c r="A55" s="18" t="s">
        <v>31</v>
      </c>
      <c r="B55" s="40" t="s">
        <v>118</v>
      </c>
      <c r="C55" s="40"/>
      <c r="D55" s="40"/>
      <c r="E55" s="51">
        <f>E56+E58+E60</f>
        <v>86.1</v>
      </c>
    </row>
    <row r="56" spans="1:5" ht="21.75">
      <c r="A56" s="15" t="s">
        <v>32</v>
      </c>
      <c r="B56" s="41" t="s">
        <v>118</v>
      </c>
      <c r="C56" s="40" t="s">
        <v>33</v>
      </c>
      <c r="D56" s="40"/>
      <c r="E56" s="51">
        <f>E57</f>
        <v>20</v>
      </c>
    </row>
    <row r="57" spans="1:5" s="13" customFormat="1" ht="22.5">
      <c r="A57" s="19" t="s">
        <v>34</v>
      </c>
      <c r="B57" s="3" t="s">
        <v>118</v>
      </c>
      <c r="C57" s="3" t="s">
        <v>33</v>
      </c>
      <c r="D57" s="3" t="s">
        <v>9</v>
      </c>
      <c r="E57" s="34">
        <v>20</v>
      </c>
    </row>
    <row r="58" spans="1:5" ht="21.75" hidden="1">
      <c r="A58" s="15" t="s">
        <v>35</v>
      </c>
      <c r="B58" s="41" t="s">
        <v>118</v>
      </c>
      <c r="C58" s="40" t="s">
        <v>36</v>
      </c>
      <c r="D58" s="40"/>
      <c r="E58" s="51">
        <f>E59</f>
        <v>0</v>
      </c>
    </row>
    <row r="59" spans="1:5" s="13" customFormat="1" ht="22.5" hidden="1">
      <c r="A59" s="19" t="s">
        <v>34</v>
      </c>
      <c r="B59" s="3" t="s">
        <v>118</v>
      </c>
      <c r="C59" s="3" t="s">
        <v>36</v>
      </c>
      <c r="D59" s="3" t="s">
        <v>9</v>
      </c>
      <c r="E59" s="34"/>
    </row>
    <row r="60" spans="1:5" ht="12.75">
      <c r="A60" s="18" t="s">
        <v>37</v>
      </c>
      <c r="B60" s="41" t="s">
        <v>118</v>
      </c>
      <c r="C60" s="43">
        <v>7950000</v>
      </c>
      <c r="D60" s="40"/>
      <c r="E60" s="51">
        <f>E61</f>
        <v>66.1</v>
      </c>
    </row>
    <row r="61" spans="1:5" s="13" customFormat="1" ht="13.5" thickBot="1">
      <c r="A61" s="19" t="s">
        <v>8</v>
      </c>
      <c r="B61" s="3" t="s">
        <v>118</v>
      </c>
      <c r="C61" s="4">
        <v>7950000</v>
      </c>
      <c r="D61" s="3" t="s">
        <v>9</v>
      </c>
      <c r="E61" s="34">
        <v>66.1</v>
      </c>
    </row>
    <row r="62" spans="1:5" ht="12.75">
      <c r="A62" s="22" t="s">
        <v>104</v>
      </c>
      <c r="B62" s="37" t="s">
        <v>119</v>
      </c>
      <c r="C62" s="37"/>
      <c r="D62" s="37"/>
      <c r="E62" s="49">
        <f>E66+E69+E63</f>
        <v>434.9</v>
      </c>
    </row>
    <row r="63" spans="1:5" s="73" customFormat="1" ht="12.75">
      <c r="A63" s="86" t="s">
        <v>192</v>
      </c>
      <c r="B63" s="84" t="s">
        <v>193</v>
      </c>
      <c r="C63" s="87"/>
      <c r="D63" s="88"/>
      <c r="E63" s="85">
        <f>E64</f>
        <v>74.89999999999999</v>
      </c>
    </row>
    <row r="64" spans="1:5" s="73" customFormat="1" ht="32.25">
      <c r="A64" s="86" t="s">
        <v>194</v>
      </c>
      <c r="B64" s="89" t="s">
        <v>193</v>
      </c>
      <c r="C64" s="90">
        <v>5100200</v>
      </c>
      <c r="D64" s="88"/>
      <c r="E64" s="85">
        <f>E65</f>
        <v>74.89999999999999</v>
      </c>
    </row>
    <row r="65" spans="1:5" s="73" customFormat="1" ht="12.75">
      <c r="A65" s="19" t="s">
        <v>8</v>
      </c>
      <c r="B65" s="91" t="s">
        <v>193</v>
      </c>
      <c r="C65" s="92">
        <v>5100200</v>
      </c>
      <c r="D65" s="91" t="s">
        <v>9</v>
      </c>
      <c r="E65" s="93">
        <f>7.6+67.3</f>
        <v>74.89999999999999</v>
      </c>
    </row>
    <row r="66" spans="1:5" ht="12.75">
      <c r="A66" s="18" t="s">
        <v>189</v>
      </c>
      <c r="B66" s="40" t="s">
        <v>190</v>
      </c>
      <c r="C66" s="40"/>
      <c r="D66" s="83"/>
      <c r="E66" s="51">
        <f>E67</f>
        <v>180</v>
      </c>
    </row>
    <row r="67" spans="1:5" ht="12.75">
      <c r="A67" s="15" t="s">
        <v>191</v>
      </c>
      <c r="B67" s="41" t="s">
        <v>190</v>
      </c>
      <c r="C67" s="42">
        <v>3030200</v>
      </c>
      <c r="D67" s="83"/>
      <c r="E67" s="51">
        <f>E68</f>
        <v>180</v>
      </c>
    </row>
    <row r="68" spans="1:5" ht="12.75">
      <c r="A68" s="19" t="s">
        <v>8</v>
      </c>
      <c r="B68" s="63" t="s">
        <v>190</v>
      </c>
      <c r="C68" s="69">
        <v>3030200</v>
      </c>
      <c r="D68" s="3" t="s">
        <v>9</v>
      </c>
      <c r="E68" s="59">
        <v>180</v>
      </c>
    </row>
    <row r="69" spans="1:5" ht="12.75">
      <c r="A69" s="18" t="s">
        <v>40</v>
      </c>
      <c r="B69" s="40" t="s">
        <v>120</v>
      </c>
      <c r="C69" s="40"/>
      <c r="D69" s="40"/>
      <c r="E69" s="51">
        <f>E72+E70</f>
        <v>180</v>
      </c>
    </row>
    <row r="70" spans="1:5" ht="21.75">
      <c r="A70" s="18" t="s">
        <v>160</v>
      </c>
      <c r="B70" s="41" t="s">
        <v>120</v>
      </c>
      <c r="C70" s="42">
        <v>3380000</v>
      </c>
      <c r="D70" s="40"/>
      <c r="E70" s="51">
        <f>E71</f>
        <v>80</v>
      </c>
    </row>
    <row r="71" spans="1:5" ht="12.75">
      <c r="A71" s="19" t="s">
        <v>8</v>
      </c>
      <c r="B71" s="63" t="s">
        <v>120</v>
      </c>
      <c r="C71" s="65">
        <v>3380000</v>
      </c>
      <c r="D71" s="66" t="s">
        <v>9</v>
      </c>
      <c r="E71" s="60">
        <f>150-70</f>
        <v>80</v>
      </c>
    </row>
    <row r="72" spans="1:5" ht="12.75">
      <c r="A72" s="18" t="s">
        <v>41</v>
      </c>
      <c r="B72" s="41" t="s">
        <v>120</v>
      </c>
      <c r="C72" s="42">
        <v>3400300</v>
      </c>
      <c r="D72" s="40"/>
      <c r="E72" s="51">
        <f>E73</f>
        <v>100</v>
      </c>
    </row>
    <row r="73" spans="1:5" s="13" customFormat="1" ht="13.5" thickBot="1">
      <c r="A73" s="19" t="s">
        <v>8</v>
      </c>
      <c r="B73" s="3" t="s">
        <v>120</v>
      </c>
      <c r="C73" s="5">
        <v>3400300</v>
      </c>
      <c r="D73" s="3" t="s">
        <v>9</v>
      </c>
      <c r="E73" s="34">
        <f>30+70</f>
        <v>100</v>
      </c>
    </row>
    <row r="74" spans="1:5" ht="12.75">
      <c r="A74" s="22" t="s">
        <v>105</v>
      </c>
      <c r="B74" s="37" t="s">
        <v>121</v>
      </c>
      <c r="C74" s="37"/>
      <c r="D74" s="37"/>
      <c r="E74" s="49">
        <f>E75+E94+E111</f>
        <v>45477.9</v>
      </c>
    </row>
    <row r="75" spans="1:5" ht="12.75">
      <c r="A75" s="18" t="s">
        <v>42</v>
      </c>
      <c r="B75" s="40" t="s">
        <v>122</v>
      </c>
      <c r="C75" s="40"/>
      <c r="D75" s="40"/>
      <c r="E75" s="51">
        <f>E76+E83+E85+E91</f>
        <v>6073.699999999999</v>
      </c>
    </row>
    <row r="76" spans="1:5" ht="21.75">
      <c r="A76" s="18" t="s">
        <v>156</v>
      </c>
      <c r="B76" s="41" t="s">
        <v>122</v>
      </c>
      <c r="C76" s="45" t="s">
        <v>0</v>
      </c>
      <c r="D76" s="40"/>
      <c r="E76" s="51">
        <f>E77+E80</f>
        <v>5555.4</v>
      </c>
    </row>
    <row r="77" spans="1:5" ht="42.75">
      <c r="A77" s="18" t="s">
        <v>157</v>
      </c>
      <c r="B77" s="41" t="s">
        <v>122</v>
      </c>
      <c r="C77" s="45" t="s">
        <v>1</v>
      </c>
      <c r="D77" s="40"/>
      <c r="E77" s="51">
        <f>E78</f>
        <v>4966.7</v>
      </c>
    </row>
    <row r="78" spans="1:5" ht="32.25">
      <c r="A78" s="18" t="s">
        <v>158</v>
      </c>
      <c r="B78" s="41" t="s">
        <v>122</v>
      </c>
      <c r="C78" s="45" t="s">
        <v>2</v>
      </c>
      <c r="D78" s="40"/>
      <c r="E78" s="51">
        <f>E79</f>
        <v>4966.7</v>
      </c>
    </row>
    <row r="79" spans="1:5" s="13" customFormat="1" ht="12.75">
      <c r="A79" s="19" t="s">
        <v>38</v>
      </c>
      <c r="B79" s="63" t="s">
        <v>122</v>
      </c>
      <c r="C79" s="64" t="s">
        <v>2</v>
      </c>
      <c r="D79" s="63" t="s">
        <v>39</v>
      </c>
      <c r="E79" s="59">
        <v>4966.7</v>
      </c>
    </row>
    <row r="80" spans="1:5" ht="32.25">
      <c r="A80" s="18" t="s">
        <v>3</v>
      </c>
      <c r="B80" s="41" t="s">
        <v>122</v>
      </c>
      <c r="C80" s="45" t="s">
        <v>4</v>
      </c>
      <c r="D80" s="40"/>
      <c r="E80" s="51">
        <f>E81</f>
        <v>588.7</v>
      </c>
    </row>
    <row r="81" spans="1:5" ht="21.75">
      <c r="A81" s="18" t="s">
        <v>159</v>
      </c>
      <c r="B81" s="41" t="s">
        <v>122</v>
      </c>
      <c r="C81" s="45" t="s">
        <v>5</v>
      </c>
      <c r="D81" s="40"/>
      <c r="E81" s="51">
        <f>E82</f>
        <v>588.7</v>
      </c>
    </row>
    <row r="82" spans="1:5" s="13" customFormat="1" ht="12.75">
      <c r="A82" s="19" t="s">
        <v>38</v>
      </c>
      <c r="B82" s="63" t="s">
        <v>122</v>
      </c>
      <c r="C82" s="64" t="s">
        <v>5</v>
      </c>
      <c r="D82" s="63" t="s">
        <v>39</v>
      </c>
      <c r="E82" s="59">
        <f>300-62.4-90.9+442</f>
        <v>588.7</v>
      </c>
    </row>
    <row r="83" spans="1:5" ht="30.75" customHeight="1" hidden="1">
      <c r="A83" s="18" t="s">
        <v>43</v>
      </c>
      <c r="B83" s="41" t="s">
        <v>122</v>
      </c>
      <c r="C83" s="43">
        <v>1040400</v>
      </c>
      <c r="D83" s="40"/>
      <c r="E83" s="51">
        <f>E84</f>
        <v>0</v>
      </c>
    </row>
    <row r="84" spans="1:5" s="13" customFormat="1" ht="12.75" customHeight="1" hidden="1">
      <c r="A84" s="19" t="s">
        <v>44</v>
      </c>
      <c r="B84" s="63" t="s">
        <v>122</v>
      </c>
      <c r="C84" s="70">
        <v>1040400</v>
      </c>
      <c r="D84" s="63" t="s">
        <v>45</v>
      </c>
      <c r="E84" s="59"/>
    </row>
    <row r="85" spans="1:5" ht="12.75">
      <c r="A85" s="18" t="s">
        <v>46</v>
      </c>
      <c r="B85" s="44" t="s">
        <v>122</v>
      </c>
      <c r="C85" s="40" t="s">
        <v>47</v>
      </c>
      <c r="D85" s="40"/>
      <c r="E85" s="51">
        <f>E86+E88</f>
        <v>455.9</v>
      </c>
    </row>
    <row r="86" spans="1:5" ht="21" customHeight="1">
      <c r="A86" s="18" t="s">
        <v>48</v>
      </c>
      <c r="B86" s="41" t="s">
        <v>122</v>
      </c>
      <c r="C86" s="40" t="s">
        <v>49</v>
      </c>
      <c r="D86" s="45"/>
      <c r="E86" s="52">
        <f>E87</f>
        <v>90.9</v>
      </c>
    </row>
    <row r="87" spans="1:5" s="13" customFormat="1" ht="12.75" customHeight="1">
      <c r="A87" s="19" t="s">
        <v>8</v>
      </c>
      <c r="B87" s="3" t="s">
        <v>122</v>
      </c>
      <c r="C87" s="3" t="s">
        <v>49</v>
      </c>
      <c r="D87" s="6" t="s">
        <v>9</v>
      </c>
      <c r="E87" s="35">
        <v>90.9</v>
      </c>
    </row>
    <row r="88" spans="1:5" ht="12.75">
      <c r="A88" s="18" t="s">
        <v>50</v>
      </c>
      <c r="B88" s="41" t="s">
        <v>122</v>
      </c>
      <c r="C88" s="40" t="s">
        <v>51</v>
      </c>
      <c r="D88" s="58"/>
      <c r="E88" s="51">
        <f>E89+E90</f>
        <v>365</v>
      </c>
    </row>
    <row r="89" spans="1:5" s="13" customFormat="1" ht="12.75">
      <c r="A89" s="19" t="s">
        <v>38</v>
      </c>
      <c r="B89" s="3" t="s">
        <v>122</v>
      </c>
      <c r="C89" s="3" t="s">
        <v>51</v>
      </c>
      <c r="D89" s="3" t="s">
        <v>39</v>
      </c>
      <c r="E89" s="34">
        <v>240</v>
      </c>
    </row>
    <row r="90" spans="1:5" s="13" customFormat="1" ht="12.75">
      <c r="A90" s="19" t="s">
        <v>8</v>
      </c>
      <c r="B90" s="3" t="s">
        <v>122</v>
      </c>
      <c r="C90" s="3" t="s">
        <v>51</v>
      </c>
      <c r="D90" s="3" t="s">
        <v>9</v>
      </c>
      <c r="E90" s="34">
        <f>60+5+60</f>
        <v>125</v>
      </c>
    </row>
    <row r="91" spans="1:5" ht="12.75" customHeight="1">
      <c r="A91" s="18" t="s">
        <v>37</v>
      </c>
      <c r="B91" s="41" t="s">
        <v>122</v>
      </c>
      <c r="C91" s="43">
        <v>7950000</v>
      </c>
      <c r="D91" s="58"/>
      <c r="E91" s="51">
        <f>E92+E93</f>
        <v>62.4</v>
      </c>
    </row>
    <row r="92" spans="1:5" s="13" customFormat="1" ht="12.75" customHeight="1" hidden="1">
      <c r="A92" s="20" t="s">
        <v>44</v>
      </c>
      <c r="B92" s="3" t="s">
        <v>122</v>
      </c>
      <c r="C92" s="3" t="s">
        <v>52</v>
      </c>
      <c r="D92" s="6" t="s">
        <v>45</v>
      </c>
      <c r="E92" s="35"/>
    </row>
    <row r="93" spans="1:5" s="13" customFormat="1" ht="12.75" customHeight="1">
      <c r="A93" s="19" t="s">
        <v>8</v>
      </c>
      <c r="B93" s="3" t="s">
        <v>122</v>
      </c>
      <c r="C93" s="3" t="s">
        <v>52</v>
      </c>
      <c r="D93" s="3" t="s">
        <v>9</v>
      </c>
      <c r="E93" s="34">
        <v>62.4</v>
      </c>
    </row>
    <row r="94" spans="1:5" s="13" customFormat="1" ht="12.75">
      <c r="A94" s="18" t="s">
        <v>53</v>
      </c>
      <c r="B94" s="40" t="s">
        <v>123</v>
      </c>
      <c r="C94" s="40"/>
      <c r="D94" s="40"/>
      <c r="E94" s="51">
        <f>E95+E98+E106+E109</f>
        <v>37493.3</v>
      </c>
    </row>
    <row r="95" spans="1:5" ht="21" customHeight="1">
      <c r="A95" s="18" t="s">
        <v>54</v>
      </c>
      <c r="B95" s="41" t="s">
        <v>123</v>
      </c>
      <c r="C95" s="43">
        <v>1020102</v>
      </c>
      <c r="D95" s="40"/>
      <c r="E95" s="51">
        <f>E96+E97</f>
        <v>36871.5</v>
      </c>
    </row>
    <row r="96" spans="1:5" ht="12.75" customHeight="1">
      <c r="A96" s="19" t="s">
        <v>44</v>
      </c>
      <c r="B96" s="63" t="s">
        <v>123</v>
      </c>
      <c r="C96" s="70">
        <v>1020102</v>
      </c>
      <c r="D96" s="64" t="s">
        <v>45</v>
      </c>
      <c r="E96" s="71">
        <f>150+115+36000</f>
        <v>36265</v>
      </c>
    </row>
    <row r="97" spans="1:5" ht="12.75" customHeight="1">
      <c r="A97" s="19" t="s">
        <v>8</v>
      </c>
      <c r="B97" s="63" t="s">
        <v>123</v>
      </c>
      <c r="C97" s="70">
        <v>1020102</v>
      </c>
      <c r="D97" s="64" t="s">
        <v>9</v>
      </c>
      <c r="E97" s="71">
        <f>41.1+53+512.4</f>
        <v>606.5</v>
      </c>
    </row>
    <row r="98" spans="1:5" ht="12.75">
      <c r="A98" s="18" t="s">
        <v>55</v>
      </c>
      <c r="B98" s="41" t="s">
        <v>123</v>
      </c>
      <c r="C98" s="40" t="s">
        <v>56</v>
      </c>
      <c r="D98" s="40"/>
      <c r="E98" s="51">
        <f>E99+E101+E103</f>
        <v>621.8</v>
      </c>
    </row>
    <row r="99" spans="1:5" s="13" customFormat="1" ht="32.25" hidden="1">
      <c r="A99" s="18" t="s">
        <v>57</v>
      </c>
      <c r="B99" s="41" t="s">
        <v>123</v>
      </c>
      <c r="C99" s="40" t="s">
        <v>58</v>
      </c>
      <c r="D99" s="40"/>
      <c r="E99" s="51">
        <f>E100</f>
        <v>0</v>
      </c>
    </row>
    <row r="100" spans="1:5" ht="12.75" hidden="1">
      <c r="A100" s="19" t="s">
        <v>38</v>
      </c>
      <c r="B100" s="3" t="s">
        <v>123</v>
      </c>
      <c r="C100" s="3" t="s">
        <v>58</v>
      </c>
      <c r="D100" s="3" t="s">
        <v>39</v>
      </c>
      <c r="E100" s="34">
        <f>4200-4200</f>
        <v>0</v>
      </c>
    </row>
    <row r="101" spans="1:5" ht="30.75" customHeight="1" hidden="1">
      <c r="A101" s="18" t="s">
        <v>161</v>
      </c>
      <c r="B101" s="44" t="s">
        <v>123</v>
      </c>
      <c r="C101" s="40" t="s">
        <v>162</v>
      </c>
      <c r="D101" s="40"/>
      <c r="E101" s="51">
        <f>E102</f>
        <v>0</v>
      </c>
    </row>
    <row r="102" spans="1:5" s="13" customFormat="1" ht="12.75" customHeight="1" hidden="1">
      <c r="A102" s="19" t="s">
        <v>38</v>
      </c>
      <c r="B102" s="3" t="s">
        <v>123</v>
      </c>
      <c r="C102" s="3" t="s">
        <v>162</v>
      </c>
      <c r="D102" s="3" t="s">
        <v>39</v>
      </c>
      <c r="E102" s="34"/>
    </row>
    <row r="103" spans="1:5" s="13" customFormat="1" ht="12.75">
      <c r="A103" s="18" t="s">
        <v>59</v>
      </c>
      <c r="B103" s="41" t="s">
        <v>123</v>
      </c>
      <c r="C103" s="40" t="s">
        <v>60</v>
      </c>
      <c r="D103" s="40"/>
      <c r="E103" s="51">
        <f>E105+E104</f>
        <v>621.8</v>
      </c>
    </row>
    <row r="104" spans="1:5" s="13" customFormat="1" ht="12.75">
      <c r="A104" s="19" t="s">
        <v>38</v>
      </c>
      <c r="B104" s="3" t="s">
        <v>123</v>
      </c>
      <c r="C104" s="3" t="s">
        <v>60</v>
      </c>
      <c r="D104" s="3" t="s">
        <v>39</v>
      </c>
      <c r="E104" s="59">
        <f>160+2</f>
        <v>162</v>
      </c>
    </row>
    <row r="105" spans="1:5" ht="12.75">
      <c r="A105" s="19" t="s">
        <v>8</v>
      </c>
      <c r="B105" s="3" t="s">
        <v>123</v>
      </c>
      <c r="C105" s="3" t="s">
        <v>60</v>
      </c>
      <c r="D105" s="3" t="s">
        <v>9</v>
      </c>
      <c r="E105" s="59">
        <f>56.1+93.7+310</f>
        <v>459.8</v>
      </c>
    </row>
    <row r="106" spans="1:5" s="13" customFormat="1" ht="12.75" hidden="1">
      <c r="A106" s="18" t="s">
        <v>175</v>
      </c>
      <c r="B106" s="41" t="s">
        <v>123</v>
      </c>
      <c r="C106" s="43">
        <v>5220000</v>
      </c>
      <c r="D106" s="40"/>
      <c r="E106" s="51">
        <f>E107</f>
        <v>0</v>
      </c>
    </row>
    <row r="107" spans="1:5" s="13" customFormat="1" ht="18" customHeight="1" hidden="1">
      <c r="A107" s="20" t="s">
        <v>186</v>
      </c>
      <c r="B107" s="41" t="s">
        <v>123</v>
      </c>
      <c r="C107" s="43">
        <v>5226800</v>
      </c>
      <c r="D107" s="40"/>
      <c r="E107" s="51">
        <f>E108</f>
        <v>0</v>
      </c>
    </row>
    <row r="108" spans="1:5" s="13" customFormat="1" ht="12.75" hidden="1">
      <c r="A108" s="20" t="s">
        <v>44</v>
      </c>
      <c r="B108" s="3" t="s">
        <v>123</v>
      </c>
      <c r="C108" s="4">
        <v>5226800</v>
      </c>
      <c r="D108" s="3" t="s">
        <v>45</v>
      </c>
      <c r="E108" s="34">
        <f>93.7-93.7</f>
        <v>0</v>
      </c>
    </row>
    <row r="109" spans="1:5" s="13" customFormat="1" ht="12.75" hidden="1">
      <c r="A109" s="18" t="s">
        <v>37</v>
      </c>
      <c r="B109" s="41" t="s">
        <v>123</v>
      </c>
      <c r="C109" s="43">
        <v>7950000</v>
      </c>
      <c r="D109" s="40"/>
      <c r="E109" s="51">
        <f>E110</f>
        <v>0</v>
      </c>
    </row>
    <row r="110" spans="1:5" s="13" customFormat="1" ht="12.75" hidden="1">
      <c r="A110" s="20" t="s">
        <v>44</v>
      </c>
      <c r="B110" s="3" t="s">
        <v>123</v>
      </c>
      <c r="C110" s="4">
        <v>7950000</v>
      </c>
      <c r="D110" s="3" t="s">
        <v>45</v>
      </c>
      <c r="E110" s="34"/>
    </row>
    <row r="111" spans="1:5" ht="12.75">
      <c r="A111" s="18" t="s">
        <v>61</v>
      </c>
      <c r="B111" s="40" t="s">
        <v>124</v>
      </c>
      <c r="C111" s="40"/>
      <c r="D111" s="40"/>
      <c r="E111" s="51">
        <f>E112+E114+E116+E118+E120+E122</f>
        <v>1910.9</v>
      </c>
    </row>
    <row r="112" spans="1:5" ht="12.75">
      <c r="A112" s="18" t="s">
        <v>62</v>
      </c>
      <c r="B112" s="41" t="s">
        <v>124</v>
      </c>
      <c r="C112" s="40" t="s">
        <v>63</v>
      </c>
      <c r="D112" s="40"/>
      <c r="E112" s="51">
        <f>E113</f>
        <v>389.4</v>
      </c>
    </row>
    <row r="113" spans="1:5" ht="12.75">
      <c r="A113" s="19" t="s">
        <v>8</v>
      </c>
      <c r="B113" s="3" t="s">
        <v>124</v>
      </c>
      <c r="C113" s="3" t="s">
        <v>63</v>
      </c>
      <c r="D113" s="3" t="s">
        <v>9</v>
      </c>
      <c r="E113" s="34">
        <v>389.4</v>
      </c>
    </row>
    <row r="114" spans="1:5" ht="32.25">
      <c r="A114" s="18" t="s">
        <v>64</v>
      </c>
      <c r="B114" s="41" t="s">
        <v>124</v>
      </c>
      <c r="C114" s="40" t="s">
        <v>65</v>
      </c>
      <c r="D114" s="40"/>
      <c r="E114" s="51">
        <f>E115</f>
        <v>292.4000000000001</v>
      </c>
    </row>
    <row r="115" spans="1:5" s="13" customFormat="1" ht="12.75">
      <c r="A115" s="19" t="s">
        <v>8</v>
      </c>
      <c r="B115" s="3" t="s">
        <v>124</v>
      </c>
      <c r="C115" s="3" t="s">
        <v>65</v>
      </c>
      <c r="D115" s="3" t="s">
        <v>9</v>
      </c>
      <c r="E115" s="34">
        <f>30+4200-2405.2-697.4-175-480-180</f>
        <v>292.4000000000001</v>
      </c>
    </row>
    <row r="116" spans="1:5" ht="12.75">
      <c r="A116" s="18" t="s">
        <v>66</v>
      </c>
      <c r="B116" s="41" t="s">
        <v>124</v>
      </c>
      <c r="C116" s="40" t="s">
        <v>67</v>
      </c>
      <c r="D116" s="40"/>
      <c r="E116" s="51">
        <f>E117</f>
        <v>30</v>
      </c>
    </row>
    <row r="117" spans="1:5" s="13" customFormat="1" ht="12.75">
      <c r="A117" s="19" t="s">
        <v>8</v>
      </c>
      <c r="B117" s="3" t="s">
        <v>124</v>
      </c>
      <c r="C117" s="3" t="s">
        <v>67</v>
      </c>
      <c r="D117" s="3" t="s">
        <v>9</v>
      </c>
      <c r="E117" s="34">
        <v>30</v>
      </c>
    </row>
    <row r="118" spans="1:5" ht="12.75">
      <c r="A118" s="18" t="s">
        <v>68</v>
      </c>
      <c r="B118" s="41" t="s">
        <v>124</v>
      </c>
      <c r="C118" s="40" t="s">
        <v>69</v>
      </c>
      <c r="D118" s="58"/>
      <c r="E118" s="51">
        <f>E119</f>
        <v>30</v>
      </c>
    </row>
    <row r="119" spans="1:5" s="13" customFormat="1" ht="12.75">
      <c r="A119" s="19" t="s">
        <v>8</v>
      </c>
      <c r="B119" s="3" t="s">
        <v>124</v>
      </c>
      <c r="C119" s="3" t="s">
        <v>69</v>
      </c>
      <c r="D119" s="3" t="s">
        <v>9</v>
      </c>
      <c r="E119" s="34">
        <v>30</v>
      </c>
    </row>
    <row r="120" spans="1:5" ht="12.75">
      <c r="A120" s="18" t="s">
        <v>70</v>
      </c>
      <c r="B120" s="41" t="s">
        <v>124</v>
      </c>
      <c r="C120" s="40" t="s">
        <v>71</v>
      </c>
      <c r="D120" s="40"/>
      <c r="E120" s="51">
        <f>E121</f>
        <v>1169.1</v>
      </c>
    </row>
    <row r="121" spans="1:5" s="13" customFormat="1" ht="13.5" thickBot="1">
      <c r="A121" s="19" t="s">
        <v>8</v>
      </c>
      <c r="B121" s="3" t="s">
        <v>124</v>
      </c>
      <c r="C121" s="3" t="s">
        <v>71</v>
      </c>
      <c r="D121" s="3" t="s">
        <v>9</v>
      </c>
      <c r="E121" s="34">
        <f>445-40+30+581.7-238.1+380+825.5-815</f>
        <v>1169.1</v>
      </c>
    </row>
    <row r="122" spans="1:5" ht="12.75" hidden="1">
      <c r="A122" s="18" t="s">
        <v>37</v>
      </c>
      <c r="B122" s="41" t="s">
        <v>124</v>
      </c>
      <c r="C122" s="43">
        <v>7950000</v>
      </c>
      <c r="D122" s="40"/>
      <c r="E122" s="51">
        <f>E123+E124</f>
        <v>0</v>
      </c>
    </row>
    <row r="123" spans="1:5" s="13" customFormat="1" ht="12.75" hidden="1">
      <c r="A123" s="19" t="s">
        <v>44</v>
      </c>
      <c r="B123" s="3" t="s">
        <v>124</v>
      </c>
      <c r="C123" s="4">
        <v>7950000</v>
      </c>
      <c r="D123" s="3" t="s">
        <v>45</v>
      </c>
      <c r="E123" s="34"/>
    </row>
    <row r="124" spans="1:5" ht="13.5" hidden="1" thickBot="1">
      <c r="A124" s="19" t="s">
        <v>8</v>
      </c>
      <c r="B124" s="3" t="s">
        <v>124</v>
      </c>
      <c r="C124" s="4">
        <v>7950000</v>
      </c>
      <c r="D124" s="3" t="s">
        <v>9</v>
      </c>
      <c r="E124" s="34"/>
    </row>
    <row r="125" spans="1:5" s="13" customFormat="1" ht="12.75">
      <c r="A125" s="22" t="s">
        <v>106</v>
      </c>
      <c r="B125" s="37" t="s">
        <v>125</v>
      </c>
      <c r="C125" s="37"/>
      <c r="D125" s="37"/>
      <c r="E125" s="49">
        <f>E126</f>
        <v>25.6</v>
      </c>
    </row>
    <row r="126" spans="1:5" s="13" customFormat="1" ht="12.75">
      <c r="A126" s="18" t="s">
        <v>72</v>
      </c>
      <c r="B126" s="40" t="s">
        <v>126</v>
      </c>
      <c r="C126" s="40"/>
      <c r="D126" s="40"/>
      <c r="E126" s="51">
        <f>E127+E129</f>
        <v>25.6</v>
      </c>
    </row>
    <row r="127" spans="1:5" ht="12.75">
      <c r="A127" s="18" t="s">
        <v>73</v>
      </c>
      <c r="B127" s="41" t="s">
        <v>126</v>
      </c>
      <c r="C127" s="40" t="s">
        <v>74</v>
      </c>
      <c r="D127" s="40"/>
      <c r="E127" s="51">
        <f>E128</f>
        <v>10.6</v>
      </c>
    </row>
    <row r="128" spans="1:5" ht="12.75">
      <c r="A128" s="19" t="s">
        <v>8</v>
      </c>
      <c r="B128" s="3" t="s">
        <v>126</v>
      </c>
      <c r="C128" s="3" t="s">
        <v>74</v>
      </c>
      <c r="D128" s="3" t="s">
        <v>9</v>
      </c>
      <c r="E128" s="34">
        <v>10.6</v>
      </c>
    </row>
    <row r="129" spans="1:5" ht="12.75">
      <c r="A129" s="18" t="s">
        <v>37</v>
      </c>
      <c r="B129" s="41" t="s">
        <v>126</v>
      </c>
      <c r="C129" s="40" t="s">
        <v>52</v>
      </c>
      <c r="D129" s="40"/>
      <c r="E129" s="51">
        <f>E130</f>
        <v>15</v>
      </c>
    </row>
    <row r="130" spans="1:5" s="13" customFormat="1" ht="13.5" thickBot="1">
      <c r="A130" s="19" t="s">
        <v>73</v>
      </c>
      <c r="B130" s="3" t="s">
        <v>126</v>
      </c>
      <c r="C130" s="3" t="s">
        <v>52</v>
      </c>
      <c r="D130" s="3" t="s">
        <v>75</v>
      </c>
      <c r="E130" s="34">
        <v>15</v>
      </c>
    </row>
    <row r="131" spans="1:5" ht="12.75">
      <c r="A131" s="23" t="s">
        <v>107</v>
      </c>
      <c r="B131" s="46" t="s">
        <v>127</v>
      </c>
      <c r="C131" s="46"/>
      <c r="D131" s="11"/>
      <c r="E131" s="53">
        <f>E132</f>
        <v>5181.6</v>
      </c>
    </row>
    <row r="132" spans="1:5" s="13" customFormat="1" ht="12.75">
      <c r="A132" s="15" t="s">
        <v>76</v>
      </c>
      <c r="B132" s="38" t="s">
        <v>128</v>
      </c>
      <c r="C132" s="38"/>
      <c r="D132" s="12"/>
      <c r="E132" s="50">
        <f>E133+E136+E142+E139+E146</f>
        <v>5181.6</v>
      </c>
    </row>
    <row r="133" spans="1:5" ht="21.75">
      <c r="A133" s="15" t="s">
        <v>77</v>
      </c>
      <c r="B133" s="39" t="s">
        <v>128</v>
      </c>
      <c r="C133" s="38" t="s">
        <v>78</v>
      </c>
      <c r="D133" s="12"/>
      <c r="E133" s="50">
        <f>E134</f>
        <v>4544</v>
      </c>
    </row>
    <row r="134" spans="1:5" ht="12.75">
      <c r="A134" s="15" t="s">
        <v>79</v>
      </c>
      <c r="B134" s="39" t="s">
        <v>128</v>
      </c>
      <c r="C134" s="38" t="s">
        <v>80</v>
      </c>
      <c r="D134" s="38"/>
      <c r="E134" s="50">
        <f>E135</f>
        <v>4544</v>
      </c>
    </row>
    <row r="135" spans="1:5" ht="12.75">
      <c r="A135" s="16" t="s">
        <v>81</v>
      </c>
      <c r="B135" s="1" t="s">
        <v>128</v>
      </c>
      <c r="C135" s="47" t="s">
        <v>80</v>
      </c>
      <c r="D135" s="47" t="s">
        <v>82</v>
      </c>
      <c r="E135" s="32">
        <f>3718.4+210+30.6+585</f>
        <v>4544</v>
      </c>
    </row>
    <row r="136" spans="1:5" ht="12.75">
      <c r="A136" s="15" t="s">
        <v>83</v>
      </c>
      <c r="B136" s="39" t="s">
        <v>128</v>
      </c>
      <c r="C136" s="38" t="s">
        <v>84</v>
      </c>
      <c r="D136" s="38"/>
      <c r="E136" s="50">
        <f>E137</f>
        <v>499.3</v>
      </c>
    </row>
    <row r="137" spans="1:5" s="13" customFormat="1" ht="12.75">
      <c r="A137" s="15" t="s">
        <v>79</v>
      </c>
      <c r="B137" s="39" t="s">
        <v>128</v>
      </c>
      <c r="C137" s="38" t="s">
        <v>85</v>
      </c>
      <c r="D137" s="38"/>
      <c r="E137" s="50">
        <f>E138</f>
        <v>499.3</v>
      </c>
    </row>
    <row r="138" spans="1:5" ht="12.75">
      <c r="A138" s="16" t="s">
        <v>81</v>
      </c>
      <c r="B138" s="1" t="s">
        <v>128</v>
      </c>
      <c r="C138" s="1" t="s">
        <v>85</v>
      </c>
      <c r="D138" s="1" t="s">
        <v>82</v>
      </c>
      <c r="E138" s="32">
        <f>487.8+11.5</f>
        <v>499.3</v>
      </c>
    </row>
    <row r="139" spans="1:5" ht="21.75" hidden="1">
      <c r="A139" s="15" t="s">
        <v>173</v>
      </c>
      <c r="B139" s="39" t="s">
        <v>128</v>
      </c>
      <c r="C139" s="38" t="s">
        <v>174</v>
      </c>
      <c r="D139" s="38"/>
      <c r="E139" s="50">
        <f>E140</f>
        <v>0</v>
      </c>
    </row>
    <row r="140" spans="1:5" ht="21.75" hidden="1">
      <c r="A140" s="15" t="s">
        <v>165</v>
      </c>
      <c r="B140" s="39" t="s">
        <v>128</v>
      </c>
      <c r="C140" s="38" t="s">
        <v>166</v>
      </c>
      <c r="D140" s="38"/>
      <c r="E140" s="50">
        <f>E141</f>
        <v>0</v>
      </c>
    </row>
    <row r="141" spans="1:5" s="73" customFormat="1" ht="12.75" hidden="1">
      <c r="A141" s="16" t="s">
        <v>81</v>
      </c>
      <c r="B141" s="1" t="s">
        <v>128</v>
      </c>
      <c r="C141" s="1" t="s">
        <v>166</v>
      </c>
      <c r="D141" s="1" t="s">
        <v>82</v>
      </c>
      <c r="E141" s="32"/>
    </row>
    <row r="142" spans="1:5" ht="12.75" hidden="1">
      <c r="A142" s="15" t="s">
        <v>175</v>
      </c>
      <c r="B142" s="39" t="s">
        <v>128</v>
      </c>
      <c r="C142" s="38" t="s">
        <v>176</v>
      </c>
      <c r="D142" s="38"/>
      <c r="E142" s="50">
        <f>E143+E144</f>
        <v>0</v>
      </c>
    </row>
    <row r="143" spans="1:5" s="73" customFormat="1" ht="22.5" hidden="1">
      <c r="A143" s="75" t="s">
        <v>178</v>
      </c>
      <c r="B143" s="1" t="s">
        <v>128</v>
      </c>
      <c r="C143" s="1" t="s">
        <v>176</v>
      </c>
      <c r="D143" s="1" t="s">
        <v>177</v>
      </c>
      <c r="E143" s="32">
        <f>65+6-71</f>
        <v>0</v>
      </c>
    </row>
    <row r="144" spans="1:5" s="73" customFormat="1" ht="32.25" hidden="1">
      <c r="A144" s="15" t="s">
        <v>185</v>
      </c>
      <c r="B144" s="39" t="s">
        <v>128</v>
      </c>
      <c r="C144" s="38" t="s">
        <v>184</v>
      </c>
      <c r="D144" s="38"/>
      <c r="E144" s="50">
        <f>E145</f>
        <v>0</v>
      </c>
    </row>
    <row r="145" spans="1:5" s="73" customFormat="1" ht="22.5" hidden="1">
      <c r="A145" s="77" t="s">
        <v>183</v>
      </c>
      <c r="B145" s="78" t="s">
        <v>128</v>
      </c>
      <c r="C145" s="78" t="s">
        <v>184</v>
      </c>
      <c r="D145" s="78" t="s">
        <v>177</v>
      </c>
      <c r="E145" s="32">
        <f>30.6-30.6</f>
        <v>0</v>
      </c>
    </row>
    <row r="146" spans="1:5" s="13" customFormat="1" ht="12.75">
      <c r="A146" s="18" t="s">
        <v>37</v>
      </c>
      <c r="B146" s="39" t="s">
        <v>128</v>
      </c>
      <c r="C146" s="38" t="s">
        <v>52</v>
      </c>
      <c r="D146" s="12"/>
      <c r="E146" s="50">
        <f>E147</f>
        <v>138.3</v>
      </c>
    </row>
    <row r="147" spans="1:5" ht="23.25" thickBot="1">
      <c r="A147" s="19" t="s">
        <v>183</v>
      </c>
      <c r="B147" s="1" t="s">
        <v>128</v>
      </c>
      <c r="C147" s="47" t="s">
        <v>52</v>
      </c>
      <c r="D147" s="47" t="s">
        <v>177</v>
      </c>
      <c r="E147" s="33">
        <v>138.3</v>
      </c>
    </row>
    <row r="148" spans="1:5" ht="12.75">
      <c r="A148" s="22" t="s">
        <v>108</v>
      </c>
      <c r="B148" s="37" t="s">
        <v>129</v>
      </c>
      <c r="C148" s="37"/>
      <c r="D148" s="37"/>
      <c r="E148" s="49">
        <f>E149</f>
        <v>15</v>
      </c>
    </row>
    <row r="149" spans="1:5" s="13" customFormat="1" ht="12.75">
      <c r="A149" s="18" t="s">
        <v>86</v>
      </c>
      <c r="B149" s="40" t="s">
        <v>130</v>
      </c>
      <c r="C149" s="40"/>
      <c r="D149" s="40"/>
      <c r="E149" s="51">
        <f>E150+E152</f>
        <v>15</v>
      </c>
    </row>
    <row r="150" spans="1:5" ht="21.75" hidden="1">
      <c r="A150" s="18" t="s">
        <v>87</v>
      </c>
      <c r="B150" s="41" t="s">
        <v>130</v>
      </c>
      <c r="C150" s="40" t="s">
        <v>88</v>
      </c>
      <c r="D150" s="40"/>
      <c r="E150" s="51">
        <f>E151</f>
        <v>0</v>
      </c>
    </row>
    <row r="151" spans="1:5" ht="12.75" hidden="1">
      <c r="A151" s="19" t="s">
        <v>8</v>
      </c>
      <c r="B151" s="7" t="s">
        <v>130</v>
      </c>
      <c r="C151" s="3" t="s">
        <v>88</v>
      </c>
      <c r="D151" s="7" t="s">
        <v>9</v>
      </c>
      <c r="E151" s="36"/>
    </row>
    <row r="152" spans="1:5" ht="12.75">
      <c r="A152" s="18" t="s">
        <v>37</v>
      </c>
      <c r="B152" s="41" t="s">
        <v>130</v>
      </c>
      <c r="C152" s="43">
        <v>7950000</v>
      </c>
      <c r="D152" s="40"/>
      <c r="E152" s="51">
        <f>E153</f>
        <v>15</v>
      </c>
    </row>
    <row r="153" spans="1:5" s="13" customFormat="1" ht="13.5" thickBot="1">
      <c r="A153" s="19" t="s">
        <v>89</v>
      </c>
      <c r="B153" s="3" t="s">
        <v>130</v>
      </c>
      <c r="C153" s="4">
        <v>7950000</v>
      </c>
      <c r="D153" s="3" t="s">
        <v>90</v>
      </c>
      <c r="E153" s="34">
        <v>15</v>
      </c>
    </row>
    <row r="154" spans="1:5" ht="12.75">
      <c r="A154" s="23" t="s">
        <v>109</v>
      </c>
      <c r="B154" s="46" t="s">
        <v>131</v>
      </c>
      <c r="C154" s="46"/>
      <c r="D154" s="46"/>
      <c r="E154" s="53">
        <f>E155+E158</f>
        <v>1055.7</v>
      </c>
    </row>
    <row r="155" spans="1:5" s="13" customFormat="1" ht="12.75">
      <c r="A155" s="15" t="s">
        <v>91</v>
      </c>
      <c r="B155" s="38" t="s">
        <v>132</v>
      </c>
      <c r="C155" s="38"/>
      <c r="D155" s="38"/>
      <c r="E155" s="50">
        <f>E156</f>
        <v>70.2</v>
      </c>
    </row>
    <row r="156" spans="1:5" ht="21.75">
      <c r="A156" s="15" t="s">
        <v>92</v>
      </c>
      <c r="B156" s="39" t="s">
        <v>132</v>
      </c>
      <c r="C156" s="61">
        <v>4910100</v>
      </c>
      <c r="D156" s="38"/>
      <c r="E156" s="50">
        <f>E157</f>
        <v>70.2</v>
      </c>
    </row>
    <row r="157" spans="1:5" ht="12.75">
      <c r="A157" s="16" t="s">
        <v>29</v>
      </c>
      <c r="B157" s="1" t="s">
        <v>132</v>
      </c>
      <c r="C157" s="8">
        <v>4910100</v>
      </c>
      <c r="D157" s="1" t="s">
        <v>30</v>
      </c>
      <c r="E157" s="33">
        <v>70.2</v>
      </c>
    </row>
    <row r="158" spans="1:5" ht="12.75">
      <c r="A158" s="15" t="s">
        <v>93</v>
      </c>
      <c r="B158" s="38" t="s">
        <v>133</v>
      </c>
      <c r="C158" s="38"/>
      <c r="D158" s="38"/>
      <c r="E158" s="50">
        <f>E161+E159</f>
        <v>985.5</v>
      </c>
    </row>
    <row r="159" spans="1:5" ht="12.75" hidden="1">
      <c r="A159" s="15" t="s">
        <v>94</v>
      </c>
      <c r="B159" s="39" t="s">
        <v>133</v>
      </c>
      <c r="C159" s="62">
        <v>1040200</v>
      </c>
      <c r="D159" s="38"/>
      <c r="E159" s="50">
        <f>E160</f>
        <v>0</v>
      </c>
    </row>
    <row r="160" spans="1:5" ht="12.75" hidden="1">
      <c r="A160" s="16" t="s">
        <v>95</v>
      </c>
      <c r="B160" s="1" t="s">
        <v>133</v>
      </c>
      <c r="C160" s="9">
        <v>1040200</v>
      </c>
      <c r="D160" s="1" t="s">
        <v>96</v>
      </c>
      <c r="E160" s="33"/>
    </row>
    <row r="161" spans="1:5" ht="12.75">
      <c r="A161" s="15" t="s">
        <v>188</v>
      </c>
      <c r="B161" s="39" t="s">
        <v>133</v>
      </c>
      <c r="C161" s="62">
        <v>5053300</v>
      </c>
      <c r="D161" s="38"/>
      <c r="E161" s="50">
        <f>E162</f>
        <v>985.5</v>
      </c>
    </row>
    <row r="162" spans="1:5" ht="15.75" customHeight="1" thickBot="1">
      <c r="A162" s="79" t="s">
        <v>29</v>
      </c>
      <c r="B162" s="80" t="s">
        <v>133</v>
      </c>
      <c r="C162" s="81">
        <v>5053300</v>
      </c>
      <c r="D162" s="80" t="s">
        <v>30</v>
      </c>
      <c r="E162" s="82">
        <f>1800-814.5</f>
        <v>985.5</v>
      </c>
    </row>
    <row r="163" spans="1:5" ht="12.75">
      <c r="A163" s="22" t="s">
        <v>98</v>
      </c>
      <c r="B163" s="37" t="s">
        <v>134</v>
      </c>
      <c r="C163" s="48"/>
      <c r="D163" s="37"/>
      <c r="E163" s="49">
        <f>E164</f>
        <v>220</v>
      </c>
    </row>
    <row r="164" spans="1:5" s="13" customFormat="1" ht="12.75">
      <c r="A164" s="18" t="s">
        <v>97</v>
      </c>
      <c r="B164" s="40" t="s">
        <v>135</v>
      </c>
      <c r="C164" s="40"/>
      <c r="D164" s="40"/>
      <c r="E164" s="51">
        <f>E165</f>
        <v>220</v>
      </c>
    </row>
    <row r="165" spans="1:5" ht="53.25">
      <c r="A165" s="21" t="s">
        <v>99</v>
      </c>
      <c r="B165" s="44" t="s">
        <v>135</v>
      </c>
      <c r="C165" s="40" t="s">
        <v>100</v>
      </c>
      <c r="D165" s="40"/>
      <c r="E165" s="51">
        <f>E166</f>
        <v>220</v>
      </c>
    </row>
    <row r="166" spans="1:5" ht="12.75">
      <c r="A166" s="19" t="s">
        <v>97</v>
      </c>
      <c r="B166" s="3" t="s">
        <v>135</v>
      </c>
      <c r="C166" s="3" t="s">
        <v>100</v>
      </c>
      <c r="D166" s="3" t="s">
        <v>101</v>
      </c>
      <c r="E166" s="34">
        <f>150+70</f>
        <v>220</v>
      </c>
    </row>
    <row r="167" spans="1:5" ht="12.75">
      <c r="A167" s="54" t="s">
        <v>141</v>
      </c>
      <c r="B167" s="55"/>
      <c r="C167" s="55"/>
      <c r="D167" s="55"/>
      <c r="E167" s="56">
        <f>E163+E154+E148+E131+E125+E74+E62+E51+E46+E20</f>
        <v>57700.600000000006</v>
      </c>
    </row>
    <row r="168" spans="1:5" s="13" customFormat="1" ht="12.75">
      <c r="A168" s="14"/>
      <c r="B168" s="10"/>
      <c r="C168" s="10"/>
      <c r="D168" s="10"/>
      <c r="E168" s="10"/>
    </row>
    <row r="169" spans="1:5" s="57" customFormat="1" ht="12.75">
      <c r="A169" s="14"/>
      <c r="B169" s="10"/>
      <c r="C169" s="10"/>
      <c r="D169" s="10"/>
      <c r="E169" s="10"/>
    </row>
  </sheetData>
  <mergeCells count="10">
    <mergeCell ref="C17:C19"/>
    <mergeCell ref="D17:D19"/>
    <mergeCell ref="A14:E14"/>
    <mergeCell ref="E17:E19"/>
    <mergeCell ref="A17:A19"/>
    <mergeCell ref="B17:B19"/>
    <mergeCell ref="A10:E10"/>
    <mergeCell ref="A11:E11"/>
    <mergeCell ref="A12:E12"/>
    <mergeCell ref="A13:E13"/>
  </mergeCells>
  <printOptions horizontalCentered="1"/>
  <pageMargins left="0.8661417322834646" right="0.2755905511811024" top="0.2362204724409449" bottom="0.31496062992125984" header="0.5118110236220472" footer="0.196850393700787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2010-05-20T04:13:42Z</cp:lastPrinted>
  <dcterms:created xsi:type="dcterms:W3CDTF">1996-10-08T23:32:33Z</dcterms:created>
  <dcterms:modified xsi:type="dcterms:W3CDTF">2010-07-08T09:53:25Z</dcterms:modified>
  <cp:category/>
  <cp:version/>
  <cp:contentType/>
  <cp:contentStatus/>
</cp:coreProperties>
</file>