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120" windowWidth="9210" windowHeight="792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<sst xmlns="http://schemas.openxmlformats.org/spreadsheetml/2006/main" count="58" uniqueCount="58">
  <si>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</si>
  <si>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</si>
  <si>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</si>
  <si>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</si>
  <si>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</si>
  <si>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Прочие доходы от оказания платных услуг 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</si>
  <si>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</si>
  <si>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</si>
  <si>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</si>
  <si>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</si>
  <si>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</si>
  <si>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</si>
  <si>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</si>
  <si>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</si>
  <si>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</si>
  <si>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11105035000000</t>
  </si>
  <si>
    <t>11303050000000</t>
  </si>
  <si>
    <t>11502050000000</t>
  </si>
  <si>
    <t>11705050000000</t>
  </si>
  <si>
    <t xml:space="preserve">Дотации </t>
  </si>
  <si>
    <t>20201000000000</t>
  </si>
  <si>
    <t>20202000000000</t>
  </si>
  <si>
    <t>106(9)06(4)000000000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</si>
  <si>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</si>
  <si>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</si>
  <si>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</si>
  <si>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</si>
  <si>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</si>
  <si>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</si>
  <si>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 xml:space="preserve">Ед.изм.: </t>
  </si>
  <si>
    <t>11701000000000</t>
  </si>
  <si>
    <t>Невыясненные поступленияя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</si>
  <si>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</si>
  <si>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</si>
  <si>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</si>
  <si>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</si>
  <si>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>10604000000000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</si>
  <si>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</si>
  <si>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</si>
  <si>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</si>
  <si>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</si>
  <si>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Итого налоговых и неналоговых доходов:</t>
  </si>
  <si>
    <t xml:space="preserve">Арендная плата за земли </t>
  </si>
  <si>
    <t>Транспортный налог</t>
  </si>
  <si>
    <t>Приложение 1</t>
  </si>
  <si>
    <t>Факт 2010 год</t>
  </si>
  <si>
    <t>Возврат остатков межбюджетных трансфертов</t>
  </si>
  <si>
    <t>к плану 2011 г.</t>
  </si>
  <si>
    <t>План 2011 г.</t>
  </si>
  <si>
    <t>Доходы от реализации имущества</t>
  </si>
  <si>
    <t>структура налоговые и неналоговые доходы, факт 2011 г.</t>
  </si>
  <si>
    <t>структура общая, факт 2011 г.</t>
  </si>
  <si>
    <t>Исполнение доходной части бюджета Старопольское сельского поселения на 01.07.2011 г.</t>
  </si>
  <si>
    <t>Факт 1 полуг.   2010 г.</t>
  </si>
  <si>
    <t>План 1 полуг.    2011 г.</t>
  </si>
  <si>
    <t>Факт 1 полуг.   2011 г.</t>
  </si>
  <si>
    <t>к плану       1 полуг.    2011 г.</t>
  </si>
  <si>
    <t>к Факту      1 полуг.    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</si>
</sst>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  <numFmt numFmtId="171" formatCode="0.000000"/>
  </numFmts>
  <fonts count="20">
    <font>
      <sz val="10"/>
      <name val="Arial Cyr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b/>
      <sz val="10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/>
    </xf>
    <xf numFmtId="165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18" fillId="0" borderId="9" xfId="0" applyFont="1" applyBorder="1" applyAlignment="1">
      <alignment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17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35.75390625" style="0" customWidth="1"/>
    <col min="2" max="2" width="14.00390625" style="0" hidden="1" customWidth="1"/>
    <col min="3" max="3" width="14.625" style="0" customWidth="1"/>
    <col min="4" max="4" width="13.25390625" style="0" customWidth="1"/>
    <col min="5" max="5" width="12.125" style="0" customWidth="1"/>
    <col min="6" max="6" width="11.625" style="0" customWidth="1"/>
    <col min="7" max="7" width="11.375" style="0" customWidth="1"/>
    <col min="9" max="9" width="8.375" style="0" customWidth="1"/>
    <col min="10" max="10" width="8.25390625" style="0" customWidth="1"/>
    <col min="11" max="11" width="10.375" style="0" customWidth="1"/>
    <col min="12" max="12" width="9.875" style="0" customWidth="1"/>
  </cols>
  <sheetData>
    <row r="1" ht="14.25">
      <c r="I1" s="63" t="s">
        <v>44</v>
      </c>
    </row>
    <row r="2" spans="1:7" s="25" customFormat="1" ht="18">
      <c r="A2" s="21" t="s">
        <v>52</v>
      </c>
      <c r="B2" s="23"/>
      <c r="C2" s="22"/>
      <c r="D2" s="22"/>
      <c r="E2" s="22"/>
      <c r="F2" s="22"/>
      <c r="G2" s="24"/>
    </row>
    <row r="3" spans="1:9" ht="15.75">
      <c r="A3" s="13"/>
      <c r="B3" s="15"/>
      <c r="C3" s="14"/>
      <c r="D3" s="14"/>
      <c r="E3" s="14"/>
      <c r="F3" s="14"/>
      <c r="G3" s="16"/>
      <c r="I3" s="63"/>
    </row>
    <row r="4" spans="1:9" ht="13.5" thickBot="1">
      <c r="A4" s="10"/>
      <c r="B4" s="11"/>
      <c r="D4" s="6"/>
      <c r="E4" s="6"/>
      <c r="F4" s="6"/>
      <c r="G4" s="9"/>
      <c r="H4" s="6" t="s">
        <v>29</v>
      </c>
      <c r="I4" t="s">
        <v>28</v>
      </c>
    </row>
    <row r="5" spans="1:12" ht="30.75" customHeight="1">
      <c r="A5" s="54" t="s">
        <v>0</v>
      </c>
      <c r="B5" s="36" t="s">
        <v>1</v>
      </c>
      <c r="C5" s="36" t="s">
        <v>45</v>
      </c>
      <c r="D5" s="36" t="s">
        <v>53</v>
      </c>
      <c r="E5" s="36" t="s">
        <v>48</v>
      </c>
      <c r="F5" s="36" t="s">
        <v>54</v>
      </c>
      <c r="G5" s="36" t="s">
        <v>55</v>
      </c>
      <c r="H5" s="65" t="s">
        <v>24</v>
      </c>
      <c r="I5" s="66"/>
      <c r="J5" s="67"/>
      <c r="K5" s="68" t="s">
        <v>50</v>
      </c>
      <c r="L5" s="70" t="s">
        <v>51</v>
      </c>
    </row>
    <row r="6" spans="1:12" ht="36.75" customHeight="1" thickBot="1">
      <c r="A6" s="55"/>
      <c r="B6" s="51"/>
      <c r="C6" s="52"/>
      <c r="D6" s="53"/>
      <c r="E6" s="53"/>
      <c r="F6" s="53"/>
      <c r="G6" s="53"/>
      <c r="H6" s="37" t="s">
        <v>47</v>
      </c>
      <c r="I6" s="37" t="s">
        <v>56</v>
      </c>
      <c r="J6" s="38" t="s">
        <v>57</v>
      </c>
      <c r="K6" s="69"/>
      <c r="L6" s="71"/>
    </row>
    <row r="7" spans="1:12" ht="13.5">
      <c r="A7" s="31" t="s">
        <v>7</v>
      </c>
      <c r="B7" s="1" t="s">
        <v>12</v>
      </c>
      <c r="C7" s="39">
        <v>679839.05</v>
      </c>
      <c r="D7" s="56">
        <v>263815.54</v>
      </c>
      <c r="E7" s="42">
        <v>675100</v>
      </c>
      <c r="F7" s="42">
        <v>337000</v>
      </c>
      <c r="G7" s="44">
        <v>339136.71</v>
      </c>
      <c r="H7" s="19">
        <f>G7/E7*100</f>
        <v>50.235033328395794</v>
      </c>
      <c r="I7" s="64">
        <f>G7/F7*100</f>
        <v>100.63403857566766</v>
      </c>
      <c r="J7" s="46">
        <f>G7/D7*100</f>
        <v>128.55069492873696</v>
      </c>
      <c r="K7" s="2">
        <f aca="true" t="shared" si="0" ref="K7:K23">G7/$G$23*100</f>
        <v>8.344405882256462</v>
      </c>
      <c r="L7" s="2">
        <f aca="true" t="shared" si="1" ref="L7:L29">G7/$G$29*100</f>
        <v>2.2359322594273</v>
      </c>
    </row>
    <row r="8" spans="1:12" ht="13.5">
      <c r="A8" s="32" t="s">
        <v>2</v>
      </c>
      <c r="B8" s="1" t="s">
        <v>13</v>
      </c>
      <c r="C8" s="39">
        <v>8132.71</v>
      </c>
      <c r="D8" s="57">
        <v>7709.25</v>
      </c>
      <c r="E8" s="26">
        <v>30600</v>
      </c>
      <c r="F8" s="26">
        <v>21600</v>
      </c>
      <c r="G8" s="45">
        <v>21629.1</v>
      </c>
      <c r="H8" s="43">
        <f>G8/E8*100</f>
        <v>70.68333333333334</v>
      </c>
      <c r="I8" s="43">
        <f>G8/F8*100</f>
        <v>100.13472222222222</v>
      </c>
      <c r="J8" s="59">
        <f>G8/D8*100</f>
        <v>280.56036579433794</v>
      </c>
      <c r="K8" s="2">
        <f t="shared" si="0"/>
        <v>0.5321806337860423</v>
      </c>
      <c r="L8" s="2">
        <f t="shared" si="1"/>
        <v>0.14260090696869418</v>
      </c>
    </row>
    <row r="9" spans="1:12" ht="13.5">
      <c r="A9" s="32" t="s">
        <v>3</v>
      </c>
      <c r="B9" s="1" t="s">
        <v>14</v>
      </c>
      <c r="C9" s="39">
        <v>212687.93</v>
      </c>
      <c r="D9" s="45">
        <v>54644.36</v>
      </c>
      <c r="E9" s="26">
        <v>107600</v>
      </c>
      <c r="F9" s="26">
        <v>87600</v>
      </c>
      <c r="G9" s="45">
        <v>158639.97</v>
      </c>
      <c r="H9" s="43">
        <f aca="true" t="shared" si="2" ref="H9:H29">G9/E9*100</f>
        <v>147.43491635687732</v>
      </c>
      <c r="I9" s="43">
        <f aca="true" t="shared" si="3" ref="I9:I29">G9/F9*100</f>
        <v>181.09585616438358</v>
      </c>
      <c r="J9" s="47">
        <f>G9/D9*100</f>
        <v>290.3135291547014</v>
      </c>
      <c r="K9" s="2">
        <f t="shared" si="0"/>
        <v>3.903311731805703</v>
      </c>
      <c r="L9" s="2">
        <f t="shared" si="1"/>
        <v>1.0459151607550214</v>
      </c>
    </row>
    <row r="10" spans="1:12" ht="13.5">
      <c r="A10" s="32" t="s">
        <v>43</v>
      </c>
      <c r="B10" s="1" t="s">
        <v>36</v>
      </c>
      <c r="C10" s="39">
        <v>212856.21</v>
      </c>
      <c r="D10" s="45">
        <v>147962.08</v>
      </c>
      <c r="E10" s="26">
        <v>424500</v>
      </c>
      <c r="F10" s="26">
        <v>120000</v>
      </c>
      <c r="G10" s="45">
        <v>179098.83</v>
      </c>
      <c r="H10" s="43">
        <f t="shared" si="2"/>
        <v>42.1905371024735</v>
      </c>
      <c r="I10" s="43">
        <f t="shared" si="3"/>
        <v>149.249025</v>
      </c>
      <c r="J10" s="47">
        <f>G10/D10*100</f>
        <v>121.04373634109496</v>
      </c>
      <c r="K10" s="2">
        <f t="shared" si="0"/>
        <v>4.406698792817947</v>
      </c>
      <c r="L10" s="2">
        <f t="shared" si="1"/>
        <v>1.1808006618413143</v>
      </c>
    </row>
    <row r="11" spans="1:12" ht="14.25" customHeight="1">
      <c r="A11" s="32" t="s">
        <v>4</v>
      </c>
      <c r="B11" s="1" t="s">
        <v>22</v>
      </c>
      <c r="C11" s="39">
        <v>884326.15</v>
      </c>
      <c r="D11" s="45">
        <v>409215.97</v>
      </c>
      <c r="E11" s="26">
        <v>544000</v>
      </c>
      <c r="F11" s="26">
        <v>362200</v>
      </c>
      <c r="G11" s="45">
        <v>425951.15</v>
      </c>
      <c r="H11" s="43">
        <f t="shared" si="2"/>
        <v>78.29984375000001</v>
      </c>
      <c r="I11" s="43">
        <f t="shared" si="3"/>
        <v>117.60109055770293</v>
      </c>
      <c r="J11" s="47">
        <f aca="true" t="shared" si="4" ref="J11:J29">G11/D11*100</f>
        <v>104.08957157757067</v>
      </c>
      <c r="K11" s="2">
        <f t="shared" si="0"/>
        <v>10.480461645139815</v>
      </c>
      <c r="L11" s="2">
        <f t="shared" si="1"/>
        <v>2.8083008684761874</v>
      </c>
    </row>
    <row r="12" spans="1:12" ht="12.75" customHeight="1">
      <c r="A12" s="32" t="s">
        <v>25</v>
      </c>
      <c r="B12" s="1" t="s">
        <v>26</v>
      </c>
      <c r="C12" s="39">
        <v>38332.08</v>
      </c>
      <c r="D12" s="45">
        <v>7975</v>
      </c>
      <c r="E12" s="26">
        <v>18700</v>
      </c>
      <c r="F12" s="26">
        <v>9100</v>
      </c>
      <c r="G12" s="45">
        <v>8336.8</v>
      </c>
      <c r="H12" s="43">
        <f t="shared" si="2"/>
        <v>44.58181818181818</v>
      </c>
      <c r="I12" s="43">
        <f t="shared" si="3"/>
        <v>91.61318681318681</v>
      </c>
      <c r="J12" s="47">
        <f t="shared" si="4"/>
        <v>104.53667711598744</v>
      </c>
      <c r="K12" s="2">
        <f t="shared" si="0"/>
        <v>0.20512566439414848</v>
      </c>
      <c r="L12" s="2">
        <f t="shared" si="1"/>
        <v>0.05496461901866512</v>
      </c>
    </row>
    <row r="13" spans="1:12" ht="15" customHeight="1">
      <c r="A13" s="32" t="s">
        <v>42</v>
      </c>
      <c r="B13" s="1" t="s">
        <v>38</v>
      </c>
      <c r="C13" s="39">
        <v>577955.5</v>
      </c>
      <c r="D13" s="45">
        <v>161897.79</v>
      </c>
      <c r="E13" s="26">
        <v>650000</v>
      </c>
      <c r="F13" s="26">
        <v>320000</v>
      </c>
      <c r="G13" s="45">
        <v>251442.21</v>
      </c>
      <c r="H13" s="43">
        <f t="shared" si="2"/>
        <v>38.683416923076926</v>
      </c>
      <c r="I13" s="43">
        <f t="shared" si="3"/>
        <v>78.575690625</v>
      </c>
      <c r="J13" s="47">
        <f t="shared" si="4"/>
        <v>155.30922936007957</v>
      </c>
      <c r="K13" s="2">
        <f t="shared" si="0"/>
        <v>6.186696380263772</v>
      </c>
      <c r="L13" s="2">
        <f t="shared" si="1"/>
        <v>1.6577614045990292</v>
      </c>
    </row>
    <row r="14" spans="1:12" ht="13.5">
      <c r="A14" s="32" t="s">
        <v>37</v>
      </c>
      <c r="B14" s="1" t="s">
        <v>15</v>
      </c>
      <c r="C14" s="39">
        <v>703213.38</v>
      </c>
      <c r="D14" s="45">
        <v>82014.2</v>
      </c>
      <c r="E14" s="26">
        <v>467000</v>
      </c>
      <c r="F14" s="26">
        <v>200000</v>
      </c>
      <c r="G14" s="45">
        <v>139677.61</v>
      </c>
      <c r="H14" s="43">
        <f t="shared" si="2"/>
        <v>29.90955246252676</v>
      </c>
      <c r="I14" s="43">
        <f t="shared" si="3"/>
        <v>69.838805</v>
      </c>
      <c r="J14" s="47">
        <f t="shared" si="4"/>
        <v>170.30905623660294</v>
      </c>
      <c r="K14" s="2">
        <f t="shared" si="0"/>
        <v>3.436745820007288</v>
      </c>
      <c r="L14" s="2">
        <f t="shared" si="1"/>
        <v>0.9208961015122934</v>
      </c>
    </row>
    <row r="15" spans="1:12" ht="13.5">
      <c r="A15" s="32" t="s">
        <v>34</v>
      </c>
      <c r="B15" s="1" t="s">
        <v>35</v>
      </c>
      <c r="C15" s="39">
        <v>69422.17</v>
      </c>
      <c r="D15" s="45">
        <v>20846.1</v>
      </c>
      <c r="E15" s="26">
        <v>40400</v>
      </c>
      <c r="F15" s="26">
        <v>20000</v>
      </c>
      <c r="G15" s="45">
        <v>35370.67</v>
      </c>
      <c r="H15" s="43">
        <f t="shared" si="2"/>
        <v>87.55116336633662</v>
      </c>
      <c r="I15" s="43">
        <f t="shared" si="3"/>
        <v>176.85335</v>
      </c>
      <c r="J15" s="47">
        <f t="shared" si="4"/>
        <v>169.67523901353252</v>
      </c>
      <c r="K15" s="2">
        <f t="shared" si="0"/>
        <v>0.8702898214922005</v>
      </c>
      <c r="L15" s="2">
        <f t="shared" si="1"/>
        <v>0.23319923723550134</v>
      </c>
    </row>
    <row r="16" spans="1:12" ht="13.5">
      <c r="A16" s="32" t="s">
        <v>5</v>
      </c>
      <c r="B16" s="1" t="s">
        <v>16</v>
      </c>
      <c r="C16" s="39">
        <v>475358.3</v>
      </c>
      <c r="D16" s="45">
        <v>213032.69</v>
      </c>
      <c r="E16" s="26">
        <v>542700</v>
      </c>
      <c r="F16" s="26">
        <v>244800</v>
      </c>
      <c r="G16" s="45">
        <v>223480.24</v>
      </c>
      <c r="H16" s="43">
        <f t="shared" si="2"/>
        <v>41.179332964805596</v>
      </c>
      <c r="I16" s="43">
        <f t="shared" si="3"/>
        <v>91.2909477124183</v>
      </c>
      <c r="J16" s="47">
        <f t="shared" si="4"/>
        <v>104.9042003835186</v>
      </c>
      <c r="K16" s="2">
        <f t="shared" si="0"/>
        <v>5.498696467345235</v>
      </c>
      <c r="L16" s="2">
        <f t="shared" si="1"/>
        <v>1.4734078123260537</v>
      </c>
    </row>
    <row r="17" spans="1:12" ht="13.5">
      <c r="A17" s="32" t="s">
        <v>49</v>
      </c>
      <c r="B17" s="1"/>
      <c r="C17" s="39">
        <v>0</v>
      </c>
      <c r="D17" s="45">
        <v>0</v>
      </c>
      <c r="E17" s="26">
        <v>1830600</v>
      </c>
      <c r="F17" s="26">
        <v>1830600</v>
      </c>
      <c r="G17" s="45">
        <v>1830560.61</v>
      </c>
      <c r="H17" s="43">
        <f t="shared" si="2"/>
        <v>99.99784824647658</v>
      </c>
      <c r="I17" s="43">
        <f t="shared" si="3"/>
        <v>99.99784824647658</v>
      </c>
      <c r="J17" s="47"/>
      <c r="K17" s="2">
        <f t="shared" si="0"/>
        <v>45.040658446887036</v>
      </c>
      <c r="L17" s="2">
        <f t="shared" si="1"/>
        <v>12.068907316863212</v>
      </c>
    </row>
    <row r="18" spans="1:12" ht="13.5">
      <c r="A18" s="32" t="s">
        <v>39</v>
      </c>
      <c r="B18" s="1" t="s">
        <v>40</v>
      </c>
      <c r="C18" s="39">
        <v>329358.09</v>
      </c>
      <c r="D18" s="45">
        <v>75255.8</v>
      </c>
      <c r="E18" s="26">
        <v>160000</v>
      </c>
      <c r="F18" s="26">
        <v>80000</v>
      </c>
      <c r="G18" s="45">
        <v>403738.06</v>
      </c>
      <c r="H18" s="43">
        <f t="shared" si="2"/>
        <v>252.33628750000003</v>
      </c>
      <c r="I18" s="43">
        <f t="shared" si="3"/>
        <v>504.67257500000005</v>
      </c>
      <c r="J18" s="47">
        <f t="shared" si="4"/>
        <v>536.4876328469035</v>
      </c>
      <c r="K18" s="2">
        <f t="shared" si="0"/>
        <v>9.93391202844072</v>
      </c>
      <c r="L18" s="2">
        <f t="shared" si="1"/>
        <v>2.661849708669388</v>
      </c>
    </row>
    <row r="19" spans="1:12" ht="15.75" customHeight="1">
      <c r="A19" s="32" t="s">
        <v>8</v>
      </c>
      <c r="B19" s="1" t="s">
        <v>17</v>
      </c>
      <c r="C19" s="39">
        <v>5750</v>
      </c>
      <c r="D19" s="45">
        <v>3750</v>
      </c>
      <c r="E19" s="26">
        <v>9500</v>
      </c>
      <c r="F19" s="26">
        <v>4000</v>
      </c>
      <c r="G19" s="45">
        <v>4000</v>
      </c>
      <c r="H19" s="43">
        <f>G19/E19*100</f>
        <v>42.10526315789473</v>
      </c>
      <c r="I19" s="43">
        <f t="shared" si="3"/>
        <v>100</v>
      </c>
      <c r="J19" s="47">
        <f t="shared" si="4"/>
        <v>106.66666666666667</v>
      </c>
      <c r="K19" s="2">
        <f t="shared" si="0"/>
        <v>0.09841937644858867</v>
      </c>
      <c r="L19" s="2">
        <f t="shared" si="1"/>
        <v>0.026372046357674466</v>
      </c>
    </row>
    <row r="20" spans="1:12" ht="14.25" customHeight="1">
      <c r="A20" s="33" t="s">
        <v>31</v>
      </c>
      <c r="B20" s="3" t="s">
        <v>30</v>
      </c>
      <c r="C20" s="40">
        <v>0</v>
      </c>
      <c r="D20" s="48">
        <v>163.84</v>
      </c>
      <c r="E20" s="27">
        <v>0</v>
      </c>
      <c r="F20" s="27">
        <v>0</v>
      </c>
      <c r="G20" s="48">
        <v>163.56</v>
      </c>
      <c r="H20" s="43"/>
      <c r="I20" s="43"/>
      <c r="J20" s="47">
        <f t="shared" si="4"/>
        <v>99.8291015625</v>
      </c>
      <c r="K20" s="2">
        <f t="shared" si="0"/>
        <v>0.004024368302982791</v>
      </c>
      <c r="L20" s="2">
        <f t="shared" si="1"/>
        <v>0.0010783529755653087</v>
      </c>
    </row>
    <row r="21" spans="1:12" ht="14.25" customHeight="1">
      <c r="A21" s="33" t="s">
        <v>6</v>
      </c>
      <c r="B21" s="3" t="s">
        <v>18</v>
      </c>
      <c r="C21" s="40">
        <v>641549.06</v>
      </c>
      <c r="D21" s="48">
        <v>78659.26</v>
      </c>
      <c r="E21" s="27">
        <v>30000</v>
      </c>
      <c r="F21" s="27">
        <v>30000</v>
      </c>
      <c r="G21" s="48">
        <v>43014.82</v>
      </c>
      <c r="H21" s="43">
        <f>G21/E21*100</f>
        <v>143.38273333333333</v>
      </c>
      <c r="I21" s="43">
        <f t="shared" si="3"/>
        <v>143.38273333333333</v>
      </c>
      <c r="J21" s="47">
        <f t="shared" si="4"/>
        <v>54.68500466442222</v>
      </c>
      <c r="K21" s="2">
        <f t="shared" si="0"/>
        <v>1.0583729406120703</v>
      </c>
      <c r="L21" s="2">
        <f t="shared" si="1"/>
        <v>0.28359720677675565</v>
      </c>
    </row>
    <row r="22" spans="1:12" ht="14.25" customHeight="1" thickBot="1">
      <c r="A22" s="72" t="s">
        <v>46</v>
      </c>
      <c r="B22" s="3"/>
      <c r="C22" s="27">
        <v>-21968.64</v>
      </c>
      <c r="D22" s="73">
        <v>0</v>
      </c>
      <c r="E22" s="27">
        <v>0</v>
      </c>
      <c r="F22" s="27">
        <v>0</v>
      </c>
      <c r="G22" s="48">
        <v>0</v>
      </c>
      <c r="H22" s="74"/>
      <c r="I22" s="74"/>
      <c r="J22" s="75"/>
      <c r="K22" s="2">
        <f t="shared" si="0"/>
        <v>0</v>
      </c>
      <c r="L22" s="2">
        <f t="shared" si="1"/>
        <v>0</v>
      </c>
    </row>
    <row r="23" spans="1:12" ht="14.25" customHeight="1" thickBot="1">
      <c r="A23" s="5" t="s">
        <v>41</v>
      </c>
      <c r="B23" s="17"/>
      <c r="C23" s="35">
        <f>SUM(C7:C22)</f>
        <v>4816811.989999999</v>
      </c>
      <c r="D23" s="35">
        <f>SUM(D7:D22)</f>
        <v>1526941.8800000001</v>
      </c>
      <c r="E23" s="35">
        <f>SUM(E7:E22)</f>
        <v>5530700</v>
      </c>
      <c r="F23" s="35">
        <f>SUM(F7:F22)</f>
        <v>3666900</v>
      </c>
      <c r="G23" s="35">
        <f>SUM(G7:G22)</f>
        <v>4064240.34</v>
      </c>
      <c r="H23" s="18">
        <f t="shared" si="2"/>
        <v>73.48509845046739</v>
      </c>
      <c r="I23" s="18">
        <f t="shared" si="3"/>
        <v>110.8358651722163</v>
      </c>
      <c r="J23" s="18">
        <f t="shared" si="4"/>
        <v>266.1686337400085</v>
      </c>
      <c r="K23" s="60">
        <f t="shared" si="0"/>
        <v>100</v>
      </c>
      <c r="L23" s="76">
        <f t="shared" si="1"/>
        <v>26.795583663802653</v>
      </c>
    </row>
    <row r="24" spans="1:12" ht="14.25" customHeight="1">
      <c r="A24" s="34" t="s">
        <v>19</v>
      </c>
      <c r="B24" s="4" t="s">
        <v>20</v>
      </c>
      <c r="C24" s="41">
        <v>7840983.33</v>
      </c>
      <c r="D24" s="49">
        <v>4194344.33</v>
      </c>
      <c r="E24" s="29">
        <v>7231300</v>
      </c>
      <c r="F24" s="29">
        <v>3275776</v>
      </c>
      <c r="G24" s="49">
        <v>3275776</v>
      </c>
      <c r="H24" s="30">
        <f t="shared" si="2"/>
        <v>45.29995989656078</v>
      </c>
      <c r="I24" s="30">
        <f t="shared" si="3"/>
        <v>100</v>
      </c>
      <c r="J24" s="59">
        <f t="shared" si="4"/>
        <v>78.09983497468363</v>
      </c>
      <c r="L24" s="2">
        <f t="shared" si="1"/>
        <v>21.597229132339354</v>
      </c>
    </row>
    <row r="25" spans="1:12" ht="14.25" customHeight="1">
      <c r="A25" s="34" t="s">
        <v>23</v>
      </c>
      <c r="B25" s="4" t="s">
        <v>21</v>
      </c>
      <c r="C25" s="41">
        <v>41634129.95</v>
      </c>
      <c r="D25" s="45">
        <v>21536500</v>
      </c>
      <c r="E25" s="26">
        <v>1000000</v>
      </c>
      <c r="F25" s="26">
        <v>0</v>
      </c>
      <c r="G25" s="45">
        <v>0</v>
      </c>
      <c r="H25" s="30">
        <f>G25/E25*100</f>
        <v>0</v>
      </c>
      <c r="I25" s="30"/>
      <c r="J25" s="59">
        <f>G25/D25*100</f>
        <v>0</v>
      </c>
      <c r="L25" s="2">
        <f t="shared" si="1"/>
        <v>0</v>
      </c>
    </row>
    <row r="26" spans="1:12" ht="13.5" customHeight="1">
      <c r="A26" s="32" t="s">
        <v>11</v>
      </c>
      <c r="B26" s="1" t="s">
        <v>27</v>
      </c>
      <c r="C26" s="39">
        <v>196894</v>
      </c>
      <c r="D26" s="45">
        <v>196894</v>
      </c>
      <c r="E26" s="26">
        <v>164459</v>
      </c>
      <c r="F26" s="26">
        <v>164459</v>
      </c>
      <c r="G26" s="45">
        <v>164459</v>
      </c>
      <c r="H26" s="30">
        <f t="shared" si="2"/>
        <v>100</v>
      </c>
      <c r="I26" s="30">
        <f t="shared" si="3"/>
        <v>100</v>
      </c>
      <c r="J26" s="59">
        <f t="shared" si="4"/>
        <v>83.52666917224497</v>
      </c>
      <c r="L26" s="2">
        <f t="shared" si="1"/>
        <v>1.0842800929841963</v>
      </c>
    </row>
    <row r="27" spans="1:12" ht="16.5" customHeight="1" thickBot="1">
      <c r="A27" s="33" t="s">
        <v>32</v>
      </c>
      <c r="B27" s="1" t="s">
        <v>33</v>
      </c>
      <c r="C27" s="40">
        <v>2022425</v>
      </c>
      <c r="D27" s="48">
        <v>818505</v>
      </c>
      <c r="E27" s="27">
        <v>9684000</v>
      </c>
      <c r="F27" s="27">
        <v>7663100</v>
      </c>
      <c r="G27" s="48">
        <v>7663100</v>
      </c>
      <c r="H27" s="30">
        <f t="shared" si="2"/>
        <v>79.1315572077654</v>
      </c>
      <c r="I27" s="30">
        <f t="shared" si="3"/>
        <v>100</v>
      </c>
      <c r="J27" s="59">
        <f t="shared" si="4"/>
        <v>936.2312997477109</v>
      </c>
      <c r="L27" s="2">
        <f t="shared" si="1"/>
        <v>50.522907110873795</v>
      </c>
    </row>
    <row r="28" spans="1:12" ht="15.75" customHeight="1" thickBot="1">
      <c r="A28" s="5" t="s">
        <v>9</v>
      </c>
      <c r="B28" s="17"/>
      <c r="C28" s="35">
        <f>C27+C26+C25+C24</f>
        <v>51694432.28</v>
      </c>
      <c r="D28" s="58">
        <f>D27+D26+D25+D24</f>
        <v>26746243.33</v>
      </c>
      <c r="E28" s="28">
        <f>E27+E26+E25+E24</f>
        <v>18079759</v>
      </c>
      <c r="F28" s="28">
        <f>F27+F26+F25+F24</f>
        <v>11103335</v>
      </c>
      <c r="G28" s="50">
        <f>G27+G26+G25+G24</f>
        <v>11103335</v>
      </c>
      <c r="H28" s="18">
        <f t="shared" si="2"/>
        <v>61.413069720674926</v>
      </c>
      <c r="I28" s="18">
        <f t="shared" si="3"/>
        <v>100</v>
      </c>
      <c r="J28" s="18">
        <f t="shared" si="4"/>
        <v>41.51362441074449</v>
      </c>
      <c r="K28" s="62"/>
      <c r="L28" s="61">
        <f t="shared" si="1"/>
        <v>73.20441633619734</v>
      </c>
    </row>
    <row r="29" spans="1:12" ht="14.25" thickBot="1">
      <c r="A29" s="20" t="s">
        <v>10</v>
      </c>
      <c r="B29" s="17"/>
      <c r="C29" s="35">
        <f>C28+C23</f>
        <v>56511244.27</v>
      </c>
      <c r="D29" s="35">
        <f>D28+D23</f>
        <v>28273185.209999997</v>
      </c>
      <c r="E29" s="35">
        <f>E28+E23</f>
        <v>23610459</v>
      </c>
      <c r="F29" s="35">
        <f>F28+F23</f>
        <v>14770235</v>
      </c>
      <c r="G29" s="35">
        <f>G28+G23</f>
        <v>15167575.34</v>
      </c>
      <c r="H29" s="18">
        <f t="shared" si="2"/>
        <v>64.24091687501713</v>
      </c>
      <c r="I29" s="18">
        <f t="shared" si="3"/>
        <v>102.69014230308456</v>
      </c>
      <c r="J29" s="18">
        <f t="shared" si="4"/>
        <v>53.64650366537178</v>
      </c>
      <c r="K29" s="62"/>
      <c r="L29" s="61">
        <f t="shared" si="1"/>
        <v>100</v>
      </c>
    </row>
    <row r="30" spans="1:6" ht="13.5">
      <c r="A30" s="12"/>
      <c r="B30" s="7"/>
      <c r="C30" s="8"/>
      <c r="D30" s="8"/>
      <c r="E30" s="8"/>
      <c r="F30" s="8"/>
    </row>
    <row r="31" spans="1:6" ht="13.5">
      <c r="A31" s="12"/>
      <c r="B31" s="7"/>
      <c r="C31" s="8"/>
      <c r="D31" s="8"/>
      <c r="E31" s="8"/>
      <c r="F31" s="8"/>
    </row>
  </sheetData>
  <mergeCells count="3">
    <mergeCell ref="H5:J5"/>
    <mergeCell ref="K5:K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2010-06-01T12:49:20Z</cp:lastPrinted>
  <dcterms:created xsi:type="dcterms:W3CDTF">2006-03-15T12:33:34Z</dcterms:created>
  <dcterms:modified xsi:type="dcterms:W3CDTF">2011-07-12T14:12:34Z</dcterms:modified>
  <cp:category/>
  <cp:version/>
  <cp:contentType/>
  <cp:contentStatus/>
</cp:coreProperties>
</file>