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60" windowWidth="15660" windowHeight="12405" activeTab="0"/>
  </bookViews>
  <sheets>
    <sheet name="Поясн зап " sheetId="1" r:id="rId1"/>
  </sheets>
  <externalReferences>
    <externalReference r:id="rId4"/>
  </externalReferences>
  <definedNames>
    <definedName name="_xlnm.Print_Area" localSheetId="0">'Поясн зап '!$A$1:$M$66</definedName>
  </definedNames>
  <calcPr fullCalcOnLoad="1"/>
</workbook>
</file>

<file path=xl/sharedStrings.xml><?xml version="1.0" encoding="utf-8"?>
<sst xmlns="http://schemas.openxmlformats.org/spreadsheetml/2006/main" count="195" uniqueCount="95">
  <si>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</si>
  <si>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</si>
  <si>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</si>
  <si>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</si>
  <si>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</si>
  <si>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</si>
  <si>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</si>
  <si>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</si>
  <si>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</si>
  <si>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</si>
  <si>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</si>
  <si>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</si>
  <si>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</si>
  <si>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</si>
  <si>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</si>
  <si>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</si>
  <si>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</si>
  <si>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</si>
  <si>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</si>
  <si>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</si>
  <si>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</si>
  <si>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</si>
  <si>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</si>
  <si>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</si>
  <si>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остатка на начало года:</t>
  </si>
  <si>
    <t xml:space="preserve">Сумма </t>
  </si>
  <si>
    <t>2023 год</t>
  </si>
  <si>
    <t>2023 г.</t>
  </si>
  <si>
    <t>2024 год</t>
  </si>
  <si>
    <t>2024 г.</t>
  </si>
  <si>
    <t>2025 год</t>
  </si>
  <si>
    <t>За счет остатка на начало 2023 года :</t>
  </si>
  <si>
    <t>2025 г.</t>
  </si>
  <si>
    <t>240</t>
  </si>
  <si>
    <t>08.01</t>
  </si>
  <si>
    <t>62.4.05.82540</t>
  </si>
  <si>
    <t>Содержание Дома культуры</t>
  </si>
  <si>
    <t>01.04</t>
  </si>
  <si>
    <t>62.4.06.82680</t>
  </si>
  <si>
    <t>01.13</t>
  </si>
  <si>
    <t>62.4.06.01140</t>
  </si>
  <si>
    <t>03.10</t>
  </si>
  <si>
    <t>62.4.01.82590</t>
  </si>
  <si>
    <t>04.09</t>
  </si>
  <si>
    <t>62.4.02.82420</t>
  </si>
  <si>
    <t>04.12</t>
  </si>
  <si>
    <t>62.4.07.83030</t>
  </si>
  <si>
    <t>05.01</t>
  </si>
  <si>
    <t>62.4.03.01140</t>
  </si>
  <si>
    <t>05.02</t>
  </si>
  <si>
    <t>62.4.03.82770</t>
  </si>
  <si>
    <t>05.03</t>
  </si>
  <si>
    <t>62.4.04.01140</t>
  </si>
  <si>
    <t>Содержание исполнительных органов местного самоуправления</t>
  </si>
  <si>
    <t>Управление муниципальным имуществом</t>
  </si>
  <si>
    <t>Мероприятия по укреплению пожарной безопасности</t>
  </si>
  <si>
    <t>Ремонт дорог общего пользования местного значения и искусcтвенных сооружений на них</t>
  </si>
  <si>
    <t>Межевание земельных участков</t>
  </si>
  <si>
    <t>Прочие мероприятия в области коммунального хозяйства</t>
  </si>
  <si>
    <t>Расходы на управление муниципальным имуществом</t>
  </si>
  <si>
    <t>Содержание исполнительных органов местного самоуправления (оплата услуг нотариуса, замена операционной системы, комплекс услуг по программному обеспечению "ТехноКад-Муниципалитет")</t>
  </si>
  <si>
    <t>Управление муниципальным имуществом (рыночная оценка ферм в д. Кологриво)</t>
  </si>
  <si>
    <t>Мероприятия по укреплению пожарной безопасности (установка пожарных щитов)</t>
  </si>
  <si>
    <t>Начисление платы за пользование жилым помещением, формирование и печать счетов (услуги "ЕИРЦ ЛО")</t>
  </si>
  <si>
    <t>Актуализация схемы теплоснабжения</t>
  </si>
  <si>
    <t>Расходы на управление муниципальным имуществом -  выполнение кадастровых работ и сопутствующих работ пео изготовлению технических планов на объекты недвижимости (воинские захоронения) в д.Заручье на гражданском кладбище, на окраине леса у д. Лосева Гора, в д. Заручье у озера</t>
  </si>
  <si>
    <t>Прочие мероприятия в области благоустройства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</si>
  <si>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21.12.2022 № 243-сд  «О бюджете муниципального образования Старопольское сельское поселение Сланцевского муниципального района Ленинградской области на 2023 год и на плановый период 2024 и 2025 годов».</t>
  </si>
  <si>
    <t>Исп. Рулёва Т.Ю., 2 28 62</t>
  </si>
  <si>
    <t>Содержание исполнительных органов местного самоуправления - закупка товаров, работ и услуг</t>
  </si>
  <si>
    <t>Содержание Дома культуры - закупка товаров, работ и услуг</t>
  </si>
  <si>
    <t>62.4.03.01190</t>
  </si>
  <si>
    <t>Ремонт объектов муниципального имущества</t>
  </si>
  <si>
    <t xml:space="preserve">Заместитель главы администрации -                                                                                                                               </t>
  </si>
  <si>
    <t>председатель комитета финансов</t>
  </si>
  <si>
    <t>Ю.В. Павлова</t>
  </si>
  <si>
    <t xml:space="preserve"> Налог на доходы физических лиц       </t>
  </si>
  <si>
    <t>120</t>
  </si>
  <si>
    <t>Содержание исполнительных органов местного самоуправления - начисления на выплаты по оплате труда</t>
  </si>
  <si>
    <t>110</t>
  </si>
  <si>
    <t>Содержание Дома культуры -заработная плата с начислениями</t>
  </si>
  <si>
    <t>01.11</t>
  </si>
  <si>
    <t>Создание резервного финансового фонда для предупреждения и ликвидации ЧС</t>
  </si>
  <si>
    <t>62.4.06.00130</t>
  </si>
  <si>
    <t>870</t>
  </si>
  <si>
    <t xml:space="preserve">ДОПОЛНИТЕЛЬНАЯ  ПОЯСНИТЕЛЬНАЯ ЗАПИСКА  </t>
  </si>
  <si>
    <t xml:space="preserve">1.   Изменение расходной части бюджета в предлагаемом проекте решения по направлениям:    </t>
  </si>
  <si>
    <t xml:space="preserve">2.  Изменение источников финансирования дефицита бюджета:                                                       </t>
  </si>
  <si>
    <t>62.4.03.82760</t>
  </si>
  <si>
    <t>Прочие мероприятия в области жилищного хозяйства</t>
  </si>
  <si>
    <t>62.4.04.82480</t>
  </si>
  <si>
    <t>Содержание и уборка кладбищ и захоронений</t>
  </si>
  <si>
    <t>За счет перераспределения ассигнований:</t>
  </si>
  <si>
    <t xml:space="preserve"> 1. Изменение доходной части бюджета в предлагаемом проекте решения за счет налоговых доходов:</t>
  </si>
  <si>
    <t xml:space="preserve">Дефицит бюджета уменьшится на 1 180,2 тыс. руб. и составит 3 573,6 тыс. руб. или 21,5 процента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</si>
</sst>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0" fontId="68" fillId="0" borderId="0" xfId="0" applyFont="1" applyAlignment="1">
      <alignment wrapText="1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 wrapText="1"/>
    </xf>
    <xf numFmtId="0" fontId="68" fillId="0" borderId="0" xfId="0" applyFont="1" applyFill="1" applyAlignment="1">
      <alignment horizontal="center" wrapText="1"/>
    </xf>
    <xf numFmtId="188" fontId="70" fillId="0" borderId="0" xfId="53" applyNumberFormat="1" applyFont="1" applyFill="1" applyBorder="1" applyAlignment="1">
      <alignment horizontal="center" vertical="center" wrapText="1"/>
      <protection/>
    </xf>
    <xf numFmtId="49" fontId="70" fillId="0" borderId="0" xfId="53" applyNumberFormat="1" applyFont="1" applyFill="1" applyBorder="1" applyAlignment="1">
      <alignment horizontal="justify" vertical="center" wrapText="1"/>
      <protection/>
    </xf>
    <xf numFmtId="0" fontId="71" fillId="0" borderId="0" xfId="0" applyFont="1" applyAlignment="1">
      <alignment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justify" wrapText="1"/>
    </xf>
    <xf numFmtId="0" fontId="73" fillId="0" borderId="0" xfId="0" applyNumberFormat="1" applyFont="1" applyFill="1" applyAlignment="1">
      <alignment readingOrder="2"/>
    </xf>
    <xf numFmtId="0" fontId="69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34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7" fillId="0" borderId="12" xfId="0" applyNumberFormat="1" applyFont="1" applyBorder="1" applyAlignment="1">
      <alignment/>
    </xf>
    <xf numFmtId="0" fontId="77" fillId="0" borderId="12" xfId="0" applyFont="1" applyBorder="1" applyAlignment="1">
      <alignment horizontal="right" wrapText="1"/>
    </xf>
    <xf numFmtId="188" fontId="78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right" wrapText="1"/>
    </xf>
    <xf numFmtId="188" fontId="80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justify" vertical="top" wrapText="1"/>
    </xf>
    <xf numFmtId="188" fontId="80" fillId="0" borderId="12" xfId="0" applyNumberFormat="1" applyFont="1" applyFill="1" applyBorder="1" applyAlignment="1">
      <alignment/>
    </xf>
    <xf numFmtId="188" fontId="4" fillId="35" borderId="13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wrapText="1"/>
    </xf>
    <xf numFmtId="188" fontId="16" fillId="0" borderId="0" xfId="0" applyNumberFormat="1" applyFont="1" applyFill="1" applyBorder="1" applyAlignment="1">
      <alignment horizontal="center" wrapText="1"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188" fontId="4" fillId="0" borderId="14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15" xfId="53" applyNumberFormat="1" applyFont="1" applyFill="1" applyBorder="1" applyAlignment="1">
      <alignment horizontal="center" vertical="center" wrapText="1"/>
      <protection/>
    </xf>
    <xf numFmtId="188" fontId="4" fillId="35" borderId="13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7" fillId="33" borderId="16" xfId="53" applyNumberFormat="1" applyFont="1" applyFill="1" applyBorder="1" applyAlignment="1">
      <alignment horizontal="center" vertical="center" wrapText="1"/>
      <protection/>
    </xf>
    <xf numFmtId="188" fontId="7" fillId="33" borderId="17" xfId="53" applyNumberFormat="1" applyFont="1" applyFill="1" applyBorder="1" applyAlignment="1">
      <alignment horizontal="center" vertical="center" wrapText="1"/>
      <protection/>
    </xf>
    <xf numFmtId="188" fontId="9" fillId="33" borderId="18" xfId="53" applyNumberFormat="1" applyFont="1" applyFill="1" applyBorder="1" applyAlignment="1">
      <alignment horizontal="center" vertical="center" wrapText="1"/>
      <protection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188" fontId="4" fillId="0" borderId="12" xfId="53" applyNumberFormat="1" applyFont="1" applyFill="1" applyBorder="1" applyAlignment="1">
      <alignment horizontal="right" vertical="center" wrapText="1" indent="1"/>
      <protection/>
    </xf>
    <xf numFmtId="188" fontId="4" fillId="35" borderId="12" xfId="53" applyNumberFormat="1" applyFont="1" applyFill="1" applyBorder="1" applyAlignment="1">
      <alignment horizontal="right" vertical="center" wrapText="1" indent="1"/>
      <protection/>
    </xf>
    <xf numFmtId="0" fontId="0" fillId="0" borderId="0" xfId="0" applyAlignment="1">
      <alignment horizontal="left" wrapText="1"/>
    </xf>
    <xf numFmtId="0" fontId="9" fillId="0" borderId="0" xfId="0" applyFont="1" applyFill="1" applyBorder="1" applyAlignment="1">
      <alignment wrapText="1"/>
    </xf>
    <xf numFmtId="49" fontId="9" fillId="33" borderId="19" xfId="53" applyNumberFormat="1" applyFont="1" applyFill="1" applyBorder="1" applyAlignment="1">
      <alignment horizontal="justify" vertical="center" wrapText="1"/>
      <protection/>
    </xf>
    <xf numFmtId="49" fontId="9" fillId="33" borderId="20" xfId="53" applyNumberFormat="1" applyFont="1" applyFill="1" applyBorder="1" applyAlignment="1">
      <alignment horizontal="justify" vertical="center" wrapText="1"/>
      <protection/>
    </xf>
    <xf numFmtId="49" fontId="9" fillId="33" borderId="21" xfId="53" applyNumberFormat="1" applyFont="1" applyFill="1" applyBorder="1" applyAlignment="1">
      <alignment horizontal="justify" vertical="center" wrapText="1"/>
      <protection/>
    </xf>
    <xf numFmtId="0" fontId="81" fillId="0" borderId="14" xfId="0" applyFont="1" applyBorder="1" applyAlignment="1">
      <alignment horizontal="justify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5" fillId="0" borderId="14" xfId="53" applyNumberFormat="1" applyFont="1" applyFill="1" applyBorder="1" applyAlignment="1">
      <alignment horizontal="justify" vertical="center" wrapText="1"/>
      <protection/>
    </xf>
    <xf numFmtId="2" fontId="5" fillId="0" borderId="22" xfId="53" applyNumberFormat="1" applyFont="1" applyFill="1" applyBorder="1" applyAlignment="1">
      <alignment horizontal="justify" vertical="center" wrapText="1"/>
      <protection/>
    </xf>
    <xf numFmtId="2" fontId="5" fillId="0" borderId="24" xfId="53" applyNumberFormat="1" applyFont="1" applyFill="1" applyBorder="1" applyAlignment="1">
      <alignment horizontal="justify" vertical="center" wrapText="1"/>
      <protection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79" fillId="0" borderId="14" xfId="0" applyFont="1" applyBorder="1" applyAlignment="1">
      <alignment horizontal="justify" vertical="top" wrapText="1"/>
    </xf>
    <xf numFmtId="0" fontId="79" fillId="0" borderId="22" xfId="0" applyFont="1" applyBorder="1" applyAlignment="1">
      <alignment horizontal="justify" vertical="top" wrapText="1"/>
    </xf>
    <xf numFmtId="0" fontId="79" fillId="0" borderId="23" xfId="0" applyFont="1" applyBorder="1" applyAlignment="1">
      <alignment horizontal="justify" vertical="top" wrapText="1"/>
    </xf>
    <xf numFmtId="0" fontId="8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wrapText="1"/>
    </xf>
    <xf numFmtId="0" fontId="83" fillId="0" borderId="12" xfId="0" applyFont="1" applyBorder="1" applyAlignment="1">
      <alignment horizontal="center" wrapText="1"/>
    </xf>
    <xf numFmtId="0" fontId="79" fillId="0" borderId="14" xfId="0" applyFont="1" applyBorder="1" applyAlignment="1">
      <alignment horizontal="justify" wrapText="1"/>
    </xf>
    <xf numFmtId="0" fontId="79" fillId="0" borderId="22" xfId="0" applyFont="1" applyBorder="1" applyAlignment="1">
      <alignment horizontal="justify" wrapText="1"/>
    </xf>
    <xf numFmtId="0" fontId="79" fillId="0" borderId="23" xfId="0" applyFont="1" applyBorder="1" applyAlignment="1">
      <alignment horizontal="justify" wrapText="1"/>
    </xf>
    <xf numFmtId="0" fontId="77" fillId="0" borderId="10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justify" wrapText="1"/>
    </xf>
    <xf numFmtId="0" fontId="77" fillId="0" borderId="22" xfId="0" applyFont="1" applyBorder="1" applyAlignment="1">
      <alignment horizontal="justify" wrapText="1"/>
    </xf>
    <xf numFmtId="0" fontId="77" fillId="0" borderId="23" xfId="0" applyFont="1" applyBorder="1" applyAlignment="1">
      <alignment horizontal="justify" wrapText="1"/>
    </xf>
    <xf numFmtId="0" fontId="77" fillId="0" borderId="14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83" fillId="0" borderId="14" xfId="0" applyFont="1" applyBorder="1" applyAlignment="1">
      <alignment horizontal="center" wrapText="1"/>
    </xf>
    <xf numFmtId="0" fontId="83" fillId="0" borderId="22" xfId="0" applyFont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77" fillId="0" borderId="14" xfId="0" applyFont="1" applyBorder="1" applyAlignment="1">
      <alignment horizontal="justify" vertical="top" wrapText="1"/>
    </xf>
    <xf numFmtId="0" fontId="77" fillId="0" borderId="22" xfId="0" applyFont="1" applyBorder="1" applyAlignment="1">
      <alignment horizontal="justify" vertical="top" wrapText="1"/>
    </xf>
    <xf numFmtId="0" fontId="77" fillId="0" borderId="2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2" fillId="0" borderId="14" xfId="0" applyFont="1" applyBorder="1" applyAlignment="1">
      <alignment horizontal="center" wrapText="1"/>
    </xf>
    <xf numFmtId="0" fontId="82" fillId="0" borderId="22" xfId="0" applyFont="1" applyBorder="1" applyAlignment="1">
      <alignment horizontal="center" wrapText="1"/>
    </xf>
    <xf numFmtId="0" fontId="82" fillId="0" borderId="23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84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77" fillId="0" borderId="12" xfId="0" applyFont="1" applyBorder="1" applyAlignment="1">
      <alignment horizontal="justify" wrapText="1"/>
    </xf>
    <xf numFmtId="0" fontId="0" fillId="0" borderId="12" xfId="0" applyBorder="1" applyAlignment="1">
      <alignment/>
    </xf>
    <xf numFmtId="49" fontId="8" fillId="33" borderId="14" xfId="53" applyNumberFormat="1" applyFont="1" applyFill="1" applyBorder="1" applyAlignment="1">
      <alignment horizontal="justify" vertical="center" wrapText="1"/>
      <protection/>
    </xf>
    <xf numFmtId="49" fontId="8" fillId="33" borderId="22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188" fontId="7" fillId="33" borderId="32" xfId="53" applyNumberFormat="1" applyFont="1" applyFill="1" applyBorder="1" applyAlignment="1">
      <alignment horizontal="left" vertical="center" wrapText="1"/>
      <protection/>
    </xf>
    <xf numFmtId="188" fontId="7" fillId="33" borderId="33" xfId="53" applyNumberFormat="1" applyFont="1" applyFill="1" applyBorder="1" applyAlignment="1">
      <alignment horizontal="left" vertical="center" wrapText="1"/>
      <protection/>
    </xf>
    <xf numFmtId="188" fontId="7" fillId="33" borderId="34" xfId="53" applyNumberFormat="1" applyFont="1" applyFill="1" applyBorder="1" applyAlignment="1">
      <alignment horizontal="left" vertical="center" wrapText="1"/>
      <protection/>
    </xf>
    <xf numFmtId="2" fontId="5" fillId="0" borderId="14" xfId="53" applyNumberFormat="1" applyFont="1" applyFill="1" applyBorder="1" applyAlignment="1">
      <alignment horizontal="left" vertical="center" wrapText="1"/>
      <protection/>
    </xf>
    <xf numFmtId="2" fontId="5" fillId="0" borderId="22" xfId="53" applyNumberFormat="1" applyFont="1" applyFill="1" applyBorder="1" applyAlignment="1">
      <alignment horizontal="left" vertical="center" wrapText="1"/>
      <protection/>
    </xf>
    <xf numFmtId="2" fontId="5" fillId="0" borderId="23" xfId="53" applyNumberFormat="1" applyFont="1" applyFill="1" applyBorder="1" applyAlignment="1">
      <alignment horizontal="left" vertical="center" wrapText="1"/>
      <protection/>
    </xf>
    <xf numFmtId="0" fontId="9" fillId="33" borderId="18" xfId="0" applyFont="1" applyFill="1" applyBorder="1" applyAlignment="1">
      <alignment horizontal="justify" vertical="center" wrapText="1"/>
    </xf>
    <xf numFmtId="0" fontId="9" fillId="33" borderId="35" xfId="0" applyFont="1" applyFill="1" applyBorder="1" applyAlignment="1">
      <alignment horizontal="justify" vertical="center" wrapText="1"/>
    </xf>
    <xf numFmtId="2" fontId="5" fillId="0" borderId="12" xfId="5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49" fontId="5" fillId="0" borderId="36" xfId="0" applyNumberFormat="1" applyFont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9" fontId="5" fillId="35" borderId="12" xfId="53" applyNumberFormat="1" applyFont="1" applyFill="1" applyBorder="1" applyAlignment="1">
      <alignment horizontal="left" vertical="center" wrapText="1"/>
      <protection/>
    </xf>
    <xf numFmtId="49" fontId="5" fillId="35" borderId="39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justify" wrapText="1"/>
    </xf>
    <xf numFmtId="49" fontId="8" fillId="33" borderId="26" xfId="53" applyNumberFormat="1" applyFont="1" applyFill="1" applyBorder="1" applyAlignment="1">
      <alignment horizontal="justify" vertical="center" wrapText="1"/>
      <protection/>
    </xf>
    <xf numFmtId="49" fontId="8" fillId="33" borderId="27" xfId="53" applyNumberFormat="1" applyFont="1" applyFill="1" applyBorder="1" applyAlignment="1">
      <alignment horizontal="justify" vertical="center" wrapText="1"/>
      <protection/>
    </xf>
    <xf numFmtId="49" fontId="8" fillId="33" borderId="40" xfId="53" applyNumberFormat="1" applyFont="1" applyFill="1" applyBorder="1" applyAlignment="1">
      <alignment horizontal="justify" vertical="center" wrapText="1"/>
      <protection/>
    </xf>
    <xf numFmtId="2" fontId="5" fillId="0" borderId="14" xfId="53" applyNumberFormat="1" applyFont="1" applyFill="1" applyBorder="1" applyAlignment="1">
      <alignment horizontal="left" vertical="justify" wrapText="1"/>
      <protection/>
    </xf>
    <xf numFmtId="2" fontId="5" fillId="0" borderId="22" xfId="53" applyNumberFormat="1" applyFont="1" applyFill="1" applyBorder="1" applyAlignment="1">
      <alignment horizontal="left" vertical="justify" wrapText="1"/>
      <protection/>
    </xf>
    <xf numFmtId="2" fontId="5" fillId="0" borderId="24" xfId="53" applyNumberFormat="1" applyFont="1" applyFill="1" applyBorder="1" applyAlignment="1">
      <alignment horizontal="left" vertical="justify" wrapText="1"/>
      <protection/>
    </xf>
    <xf numFmtId="2" fontId="5" fillId="0" borderId="24" xfId="53" applyNumberFormat="1" applyFont="1" applyFill="1" applyBorder="1" applyAlignment="1">
      <alignment horizontal="left" vertical="center" wrapText="1"/>
      <protection/>
    </xf>
    <xf numFmtId="49" fontId="8" fillId="33" borderId="41" xfId="53" applyNumberFormat="1" applyFont="1" applyFill="1" applyBorder="1" applyAlignment="1">
      <alignment horizontal="left" vertical="center" wrapText="1"/>
      <protection/>
    </xf>
    <xf numFmtId="49" fontId="8" fillId="33" borderId="42" xfId="53" applyNumberFormat="1" applyFont="1" applyFill="1" applyBorder="1" applyAlignment="1">
      <alignment horizontal="left" vertical="center" wrapText="1"/>
      <protection/>
    </xf>
    <xf numFmtId="49" fontId="8" fillId="33" borderId="43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438525" y="8296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858125" y="8010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858125" y="8010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55</xdr:row>
      <xdr:rowOff>0</xdr:rowOff>
    </xdr:from>
    <xdr:to>
      <xdr:col>5</xdr:col>
      <xdr:colOff>9525</xdr:colOff>
      <xdr:row>55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438525" y="10467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72;&#1103;%20&#1080;&#1085;&#1092;&#1086;&#1088;&#1084;&#1072;&#1094;&#1080;&#110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зап  "/>
    </sheetNames>
    <sheetDataSet>
      <sheetData sheetId="0">
        <row r="29">
          <cell r="I29">
            <v>0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8"/>
  <sheetViews>
    <sheetView tabSelected="1" view="pageBreakPreview" zoomScaleSheetLayoutView="100" zoomScalePageLayoutView="0" workbookViewId="0" topLeftCell="A1">
      <selection activeCell="O67" sqref="O67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7.421875" style="4" customWidth="1"/>
    <col min="5" max="5" width="13.28125" style="4" customWidth="1"/>
    <col min="6" max="6" width="6.42187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3" customWidth="1"/>
    <col min="13" max="13" width="9.7109375" style="3" customWidth="1"/>
    <col min="14" max="16384" width="8.8515625" style="3" customWidth="1"/>
  </cols>
  <sheetData>
    <row r="1" spans="1:13" ht="15.75">
      <c r="A1" s="11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32"/>
      <c r="M1" s="132"/>
    </row>
    <row r="2" spans="1:13" ht="15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2"/>
      <c r="M2" s="132"/>
    </row>
    <row r="3" spans="1:13" ht="15" customHeight="1">
      <c r="A3" s="131" t="s">
        <v>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2"/>
      <c r="M3" s="132"/>
    </row>
    <row r="4" spans="1:13" ht="1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  <c r="M4" s="132"/>
    </row>
    <row r="5" spans="1:13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132"/>
    </row>
    <row r="6" spans="1:13" ht="26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  <c r="M6" s="132"/>
    </row>
    <row r="7" spans="1:13" ht="22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2"/>
      <c r="M7" s="32"/>
    </row>
    <row r="8" spans="1:13" s="45" customFormat="1" ht="14.25" customHeight="1">
      <c r="A8" s="136" t="s">
        <v>93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s="20" customFormat="1" ht="15" customHeight="1">
      <c r="A9" s="46" t="s">
        <v>1</v>
      </c>
      <c r="B9" s="46"/>
      <c r="C9" s="46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20" customFormat="1" ht="15" customHeight="1">
      <c r="A10" s="18" t="s">
        <v>26</v>
      </c>
      <c r="B10" s="18" t="s">
        <v>28</v>
      </c>
      <c r="C10" s="18" t="s">
        <v>30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4" customFormat="1" ht="21.75" customHeight="1">
      <c r="A11" s="41">
        <v>-150</v>
      </c>
      <c r="B11" s="42">
        <v>0</v>
      </c>
      <c r="C11" s="42">
        <v>0</v>
      </c>
      <c r="D11" s="140" t="s">
        <v>76</v>
      </c>
      <c r="E11" s="141"/>
      <c r="F11" s="141"/>
      <c r="G11" s="141"/>
      <c r="H11" s="141"/>
      <c r="I11" s="141"/>
      <c r="J11" s="141"/>
      <c r="K11" s="141"/>
      <c r="L11" s="141"/>
      <c r="M11" s="142"/>
    </row>
    <row r="12" spans="1:13" s="14" customFormat="1" ht="17.25" customHeight="1" thickBot="1">
      <c r="A12" s="43">
        <f>SUM(A11:A11)</f>
        <v>-150</v>
      </c>
      <c r="B12" s="44">
        <f>SUM(B11:B11)</f>
        <v>0</v>
      </c>
      <c r="C12" s="44">
        <f>SUM(C11:C11)</f>
        <v>0</v>
      </c>
      <c r="D12" s="115" t="s">
        <v>3</v>
      </c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3" s="49" customFormat="1" ht="26.25" customHeight="1" hidden="1">
      <c r="A13" s="47">
        <v>0</v>
      </c>
      <c r="B13" s="48">
        <v>0</v>
      </c>
      <c r="C13" s="48">
        <v>0</v>
      </c>
      <c r="D13" s="121"/>
      <c r="E13" s="122"/>
      <c r="F13" s="122"/>
      <c r="G13" s="122"/>
      <c r="H13" s="122"/>
      <c r="I13" s="122"/>
      <c r="J13" s="122"/>
      <c r="K13" s="122"/>
      <c r="L13" s="122"/>
      <c r="M13" s="143"/>
    </row>
    <row r="14" spans="1:13" s="49" customFormat="1" ht="47.25" customHeight="1" hidden="1">
      <c r="A14" s="47">
        <v>0</v>
      </c>
      <c r="B14" s="48">
        <v>0</v>
      </c>
      <c r="C14" s="48">
        <v>0</v>
      </c>
      <c r="D14" s="69"/>
      <c r="E14" s="70"/>
      <c r="F14" s="70"/>
      <c r="G14" s="70"/>
      <c r="H14" s="70"/>
      <c r="I14" s="70"/>
      <c r="J14" s="70"/>
      <c r="K14" s="70"/>
      <c r="L14" s="70"/>
      <c r="M14" s="71"/>
    </row>
    <row r="15" spans="1:13" s="49" customFormat="1" ht="25.5" customHeight="1" hidden="1">
      <c r="A15" s="50">
        <f>SUM(A13:A14)</f>
        <v>0</v>
      </c>
      <c r="B15" s="50">
        <f>SUM(B13:B14)</f>
        <v>0</v>
      </c>
      <c r="C15" s="50">
        <f>SUM(C13:C14)</f>
        <v>0</v>
      </c>
      <c r="D15" s="137" t="s">
        <v>4</v>
      </c>
      <c r="E15" s="138"/>
      <c r="F15" s="138"/>
      <c r="G15" s="138"/>
      <c r="H15" s="138"/>
      <c r="I15" s="138"/>
      <c r="J15" s="138"/>
      <c r="K15" s="138"/>
      <c r="L15" s="138"/>
      <c r="M15" s="139"/>
    </row>
    <row r="16" spans="1:13" s="49" customFormat="1" ht="43.5" customHeight="1" hidden="1">
      <c r="A16" s="51">
        <v>0</v>
      </c>
      <c r="B16" s="52">
        <v>0</v>
      </c>
      <c r="C16" s="52">
        <v>0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1:13" s="49" customFormat="1" ht="30.75" customHeight="1" hidden="1" thickBot="1">
      <c r="A17" s="53">
        <f>A16</f>
        <v>0</v>
      </c>
      <c r="B17" s="54">
        <f>B16</f>
        <v>0</v>
      </c>
      <c r="C17" s="54">
        <f>C16</f>
        <v>0</v>
      </c>
      <c r="D17" s="144" t="s">
        <v>23</v>
      </c>
      <c r="E17" s="145"/>
      <c r="F17" s="145"/>
      <c r="G17" s="145"/>
      <c r="H17" s="145"/>
      <c r="I17" s="145"/>
      <c r="J17" s="145"/>
      <c r="K17" s="145"/>
      <c r="L17" s="145"/>
      <c r="M17" s="146"/>
    </row>
    <row r="18" spans="1:13" s="49" customFormat="1" ht="19.5" customHeight="1" thickBot="1">
      <c r="A18" s="21">
        <f>A15+A12+A17</f>
        <v>-150</v>
      </c>
      <c r="B18" s="55">
        <f>B15+B12+B17</f>
        <v>0</v>
      </c>
      <c r="C18" s="55">
        <f>C15+C12+C17</f>
        <v>0</v>
      </c>
      <c r="D18" s="63" t="s">
        <v>2</v>
      </c>
      <c r="E18" s="64"/>
      <c r="F18" s="64"/>
      <c r="G18" s="64"/>
      <c r="H18" s="64"/>
      <c r="I18" s="64"/>
      <c r="J18" s="64"/>
      <c r="K18" s="64"/>
      <c r="L18" s="64"/>
      <c r="M18" s="65"/>
    </row>
    <row r="19" spans="1:13" s="2" customFormat="1" ht="8.25" customHeight="1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15" customFormat="1" ht="19.5" customHeight="1">
      <c r="A20" s="62" t="s">
        <v>86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s="1" customFormat="1" ht="9" customHeight="1">
      <c r="A21" s="16"/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9" customFormat="1" ht="15" customHeight="1">
      <c r="A22" s="22" t="s">
        <v>1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20" customFormat="1" ht="15.75" customHeight="1" thickBot="1">
      <c r="A23" s="18" t="s">
        <v>26</v>
      </c>
      <c r="B23" s="18" t="s">
        <v>28</v>
      </c>
      <c r="C23" s="18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s="19" customFormat="1" ht="23.25" customHeight="1">
      <c r="A24" s="118" t="s">
        <v>92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20"/>
    </row>
    <row r="25" spans="1:13" s="19" customFormat="1" ht="39" customHeight="1">
      <c r="A25" s="60">
        <f>-368-118.33331-0.53292</f>
        <v>-486.86623</v>
      </c>
      <c r="B25" s="56">
        <v>0</v>
      </c>
      <c r="C25" s="56">
        <v>0</v>
      </c>
      <c r="D25" s="57" t="s">
        <v>37</v>
      </c>
      <c r="E25" s="58" t="s">
        <v>38</v>
      </c>
      <c r="F25" s="58" t="s">
        <v>77</v>
      </c>
      <c r="G25" s="121" t="s">
        <v>78</v>
      </c>
      <c r="H25" s="122" t="s">
        <v>53</v>
      </c>
      <c r="I25" s="122" t="s">
        <v>53</v>
      </c>
      <c r="J25" s="122" t="s">
        <v>53</v>
      </c>
      <c r="K25" s="122" t="s">
        <v>53</v>
      </c>
      <c r="L25" s="122" t="s">
        <v>53</v>
      </c>
      <c r="M25" s="123" t="s">
        <v>53</v>
      </c>
    </row>
    <row r="26" spans="1:13" s="19" customFormat="1" ht="37.5" customHeight="1">
      <c r="A26" s="60">
        <f>-2.56682</f>
        <v>-2.56682</v>
      </c>
      <c r="B26" s="56">
        <v>0</v>
      </c>
      <c r="C26" s="56">
        <v>0</v>
      </c>
      <c r="D26" s="57" t="s">
        <v>37</v>
      </c>
      <c r="E26" s="58" t="s">
        <v>38</v>
      </c>
      <c r="F26" s="58" t="s">
        <v>33</v>
      </c>
      <c r="G26" s="121" t="s">
        <v>69</v>
      </c>
      <c r="H26" s="122" t="s">
        <v>53</v>
      </c>
      <c r="I26" s="122" t="s">
        <v>53</v>
      </c>
      <c r="J26" s="122" t="s">
        <v>53</v>
      </c>
      <c r="K26" s="122" t="s">
        <v>53</v>
      </c>
      <c r="L26" s="122" t="s">
        <v>53</v>
      </c>
      <c r="M26" s="123" t="s">
        <v>53</v>
      </c>
    </row>
    <row r="27" spans="1:13" s="19" customFormat="1" ht="37.5" customHeight="1">
      <c r="A27" s="60">
        <v>-1.08915</v>
      </c>
      <c r="B27" s="56">
        <v>0</v>
      </c>
      <c r="C27" s="56">
        <v>0</v>
      </c>
      <c r="D27" s="57" t="s">
        <v>81</v>
      </c>
      <c r="E27" s="58" t="s">
        <v>83</v>
      </c>
      <c r="F27" s="58" t="s">
        <v>84</v>
      </c>
      <c r="G27" s="121" t="s">
        <v>82</v>
      </c>
      <c r="H27" s="122"/>
      <c r="I27" s="122"/>
      <c r="J27" s="122"/>
      <c r="K27" s="122"/>
      <c r="L27" s="122"/>
      <c r="M27" s="123"/>
    </row>
    <row r="28" spans="1:13" s="19" customFormat="1" ht="35.25" customHeight="1">
      <c r="A28" s="60">
        <v>-110.56714</v>
      </c>
      <c r="B28" s="56">
        <v>0</v>
      </c>
      <c r="C28" s="56">
        <v>0</v>
      </c>
      <c r="D28" s="57" t="s">
        <v>47</v>
      </c>
      <c r="E28" s="58" t="s">
        <v>71</v>
      </c>
      <c r="F28" s="58" t="s">
        <v>33</v>
      </c>
      <c r="G28" s="121" t="s">
        <v>72</v>
      </c>
      <c r="H28" s="122"/>
      <c r="I28" s="122"/>
      <c r="J28" s="122"/>
      <c r="K28" s="122"/>
      <c r="L28" s="122"/>
      <c r="M28" s="123"/>
    </row>
    <row r="29" spans="1:13" s="19" customFormat="1" ht="37.5" customHeight="1">
      <c r="A29" s="60">
        <f>-8-15</f>
        <v>-23</v>
      </c>
      <c r="B29" s="56">
        <v>0</v>
      </c>
      <c r="C29" s="56">
        <v>0</v>
      </c>
      <c r="D29" s="57" t="s">
        <v>47</v>
      </c>
      <c r="E29" s="58" t="s">
        <v>88</v>
      </c>
      <c r="F29" s="58" t="s">
        <v>33</v>
      </c>
      <c r="G29" s="121" t="s">
        <v>89</v>
      </c>
      <c r="H29" s="122"/>
      <c r="I29" s="122"/>
      <c r="J29" s="122"/>
      <c r="K29" s="122"/>
      <c r="L29" s="122"/>
      <c r="M29" s="123"/>
    </row>
    <row r="30" spans="1:13" s="19" customFormat="1" ht="37.5" customHeight="1">
      <c r="A30" s="52">
        <v>-17.8</v>
      </c>
      <c r="B30" s="56">
        <v>0</v>
      </c>
      <c r="C30" s="56">
        <v>0</v>
      </c>
      <c r="D30" s="57" t="s">
        <v>51</v>
      </c>
      <c r="E30" s="58" t="s">
        <v>90</v>
      </c>
      <c r="F30" s="58" t="s">
        <v>33</v>
      </c>
      <c r="G30" s="128" t="s">
        <v>91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30" t="s">
        <v>66</v>
      </c>
    </row>
    <row r="31" spans="1:13" s="19" customFormat="1" ht="36" customHeight="1">
      <c r="A31" s="52">
        <f>-314.11197-229.41107-13.94417-124.8302</f>
        <v>-682.29741</v>
      </c>
      <c r="B31" s="56">
        <v>0</v>
      </c>
      <c r="C31" s="56">
        <v>0</v>
      </c>
      <c r="D31" s="57" t="s">
        <v>34</v>
      </c>
      <c r="E31" s="58" t="s">
        <v>35</v>
      </c>
      <c r="F31" s="58" t="s">
        <v>79</v>
      </c>
      <c r="G31" s="128" t="s">
        <v>80</v>
      </c>
      <c r="H31" s="129" t="s">
        <v>36</v>
      </c>
      <c r="I31" s="129" t="s">
        <v>36</v>
      </c>
      <c r="J31" s="129" t="s">
        <v>36</v>
      </c>
      <c r="K31" s="129" t="s">
        <v>36</v>
      </c>
      <c r="L31" s="129" t="s">
        <v>36</v>
      </c>
      <c r="M31" s="130" t="s">
        <v>36</v>
      </c>
    </row>
    <row r="32" spans="1:13" s="19" customFormat="1" ht="25.5" customHeight="1">
      <c r="A32" s="52">
        <f>-1.79325-4.22</f>
        <v>-6.013249999999999</v>
      </c>
      <c r="B32" s="56">
        <v>0</v>
      </c>
      <c r="C32" s="56">
        <v>0</v>
      </c>
      <c r="D32" s="57" t="s">
        <v>34</v>
      </c>
      <c r="E32" s="58" t="s">
        <v>35</v>
      </c>
      <c r="F32" s="58" t="s">
        <v>33</v>
      </c>
      <c r="G32" s="128" t="s">
        <v>70</v>
      </c>
      <c r="H32" s="129" t="s">
        <v>36</v>
      </c>
      <c r="I32" s="129" t="s">
        <v>36</v>
      </c>
      <c r="J32" s="129" t="s">
        <v>36</v>
      </c>
      <c r="K32" s="129" t="s">
        <v>36</v>
      </c>
      <c r="L32" s="129" t="s">
        <v>36</v>
      </c>
      <c r="M32" s="130" t="s">
        <v>36</v>
      </c>
    </row>
    <row r="33" spans="1:13" s="19" customFormat="1" ht="26.25" customHeight="1" thickBot="1">
      <c r="A33" s="11">
        <f>SUM(A25:A32)</f>
        <v>-1330.1999999999998</v>
      </c>
      <c r="B33" s="11">
        <f>SUM(B26:B32)</f>
        <v>0</v>
      </c>
      <c r="C33" s="11">
        <f>SUM(C26:C32)</f>
        <v>0</v>
      </c>
      <c r="D33" s="72" t="s">
        <v>92</v>
      </c>
      <c r="E33" s="72"/>
      <c r="F33" s="72"/>
      <c r="G33" s="72"/>
      <c r="H33" s="72"/>
      <c r="I33" s="72"/>
      <c r="J33" s="72"/>
      <c r="K33" s="72"/>
      <c r="L33" s="72"/>
      <c r="M33" s="72"/>
    </row>
    <row r="34" spans="1:13" s="19" customFormat="1" ht="21" customHeight="1" hidden="1">
      <c r="A34" s="118" t="s">
        <v>31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s="19" customFormat="1" ht="63" customHeight="1" hidden="1">
      <c r="A35" s="59">
        <v>0</v>
      </c>
      <c r="B35" s="56">
        <v>0</v>
      </c>
      <c r="C35" s="56">
        <v>0</v>
      </c>
      <c r="D35" s="57" t="s">
        <v>37</v>
      </c>
      <c r="E35" s="58" t="s">
        <v>38</v>
      </c>
      <c r="F35" s="58" t="s">
        <v>33</v>
      </c>
      <c r="G35" s="121" t="s">
        <v>60</v>
      </c>
      <c r="H35" s="122" t="s">
        <v>53</v>
      </c>
      <c r="I35" s="122" t="s">
        <v>53</v>
      </c>
      <c r="J35" s="122" t="s">
        <v>53</v>
      </c>
      <c r="K35" s="122" t="s">
        <v>53</v>
      </c>
      <c r="L35" s="122" t="s">
        <v>53</v>
      </c>
      <c r="M35" s="123" t="s">
        <v>53</v>
      </c>
    </row>
    <row r="36" spans="1:13" s="19" customFormat="1" ht="32.25" customHeight="1" hidden="1">
      <c r="A36" s="59">
        <v>0</v>
      </c>
      <c r="B36" s="56">
        <v>0</v>
      </c>
      <c r="C36" s="56">
        <v>0</v>
      </c>
      <c r="D36" s="57" t="s">
        <v>39</v>
      </c>
      <c r="E36" s="58" t="s">
        <v>40</v>
      </c>
      <c r="F36" s="58" t="s">
        <v>33</v>
      </c>
      <c r="G36" s="121" t="s">
        <v>61</v>
      </c>
      <c r="H36" s="122" t="s">
        <v>54</v>
      </c>
      <c r="I36" s="122" t="s">
        <v>54</v>
      </c>
      <c r="J36" s="122" t="s">
        <v>54</v>
      </c>
      <c r="K36" s="122" t="s">
        <v>54</v>
      </c>
      <c r="L36" s="122" t="s">
        <v>54</v>
      </c>
      <c r="M36" s="123" t="s">
        <v>54</v>
      </c>
    </row>
    <row r="37" spans="1:13" s="19" customFormat="1" ht="30" customHeight="1" hidden="1">
      <c r="A37" s="59">
        <v>0</v>
      </c>
      <c r="B37" s="56">
        <v>0</v>
      </c>
      <c r="C37" s="56">
        <v>0</v>
      </c>
      <c r="D37" s="57" t="s">
        <v>41</v>
      </c>
      <c r="E37" s="58" t="s">
        <v>42</v>
      </c>
      <c r="F37" s="58" t="s">
        <v>33</v>
      </c>
      <c r="G37" s="121" t="s">
        <v>62</v>
      </c>
      <c r="H37" s="122" t="s">
        <v>55</v>
      </c>
      <c r="I37" s="122" t="s">
        <v>55</v>
      </c>
      <c r="J37" s="122" t="s">
        <v>55</v>
      </c>
      <c r="K37" s="122" t="s">
        <v>55</v>
      </c>
      <c r="L37" s="122" t="s">
        <v>55</v>
      </c>
      <c r="M37" s="123" t="s">
        <v>55</v>
      </c>
    </row>
    <row r="38" spans="1:13" s="19" customFormat="1" ht="33.75" customHeight="1" hidden="1">
      <c r="A38" s="59">
        <v>0</v>
      </c>
      <c r="B38" s="56">
        <v>0</v>
      </c>
      <c r="C38" s="56">
        <v>0</v>
      </c>
      <c r="D38" s="57" t="s">
        <v>43</v>
      </c>
      <c r="E38" s="58" t="s">
        <v>44</v>
      </c>
      <c r="F38" s="58" t="s">
        <v>33</v>
      </c>
      <c r="G38" s="121" t="s">
        <v>56</v>
      </c>
      <c r="H38" s="122" t="s">
        <v>56</v>
      </c>
      <c r="I38" s="122" t="s">
        <v>56</v>
      </c>
      <c r="J38" s="122" t="s">
        <v>56</v>
      </c>
      <c r="K38" s="122" t="s">
        <v>56</v>
      </c>
      <c r="L38" s="122" t="s">
        <v>56</v>
      </c>
      <c r="M38" s="123" t="s">
        <v>56</v>
      </c>
    </row>
    <row r="39" spans="1:13" s="19" customFormat="1" ht="23.25" customHeight="1" hidden="1">
      <c r="A39" s="59">
        <v>0</v>
      </c>
      <c r="B39" s="56">
        <v>0</v>
      </c>
      <c r="C39" s="56">
        <v>0</v>
      </c>
      <c r="D39" s="57" t="s">
        <v>45</v>
      </c>
      <c r="E39" s="58" t="s">
        <v>46</v>
      </c>
      <c r="F39" s="58" t="s">
        <v>33</v>
      </c>
      <c r="G39" s="121" t="s">
        <v>57</v>
      </c>
      <c r="H39" s="122" t="s">
        <v>57</v>
      </c>
      <c r="I39" s="122" t="s">
        <v>57</v>
      </c>
      <c r="J39" s="122" t="s">
        <v>57</v>
      </c>
      <c r="K39" s="122" t="s">
        <v>57</v>
      </c>
      <c r="L39" s="122" t="s">
        <v>57</v>
      </c>
      <c r="M39" s="123" t="s">
        <v>57</v>
      </c>
    </row>
    <row r="40" spans="1:13" s="19" customFormat="1" ht="36" customHeight="1" hidden="1">
      <c r="A40" s="59">
        <v>0</v>
      </c>
      <c r="B40" s="56">
        <v>0</v>
      </c>
      <c r="C40" s="56">
        <v>0</v>
      </c>
      <c r="D40" s="57" t="s">
        <v>47</v>
      </c>
      <c r="E40" s="58" t="s">
        <v>48</v>
      </c>
      <c r="F40" s="58" t="s">
        <v>33</v>
      </c>
      <c r="G40" s="121" t="s">
        <v>63</v>
      </c>
      <c r="H40" s="122" t="s">
        <v>54</v>
      </c>
      <c r="I40" s="122" t="s">
        <v>54</v>
      </c>
      <c r="J40" s="122" t="s">
        <v>54</v>
      </c>
      <c r="K40" s="122" t="s">
        <v>54</v>
      </c>
      <c r="L40" s="122" t="s">
        <v>54</v>
      </c>
      <c r="M40" s="123" t="s">
        <v>54</v>
      </c>
    </row>
    <row r="41" spans="1:13" s="19" customFormat="1" ht="23.25" customHeight="1" hidden="1">
      <c r="A41" s="59">
        <v>0</v>
      </c>
      <c r="B41" s="56">
        <v>0</v>
      </c>
      <c r="C41" s="56">
        <v>0</v>
      </c>
      <c r="D41" s="57" t="s">
        <v>49</v>
      </c>
      <c r="E41" s="58" t="s">
        <v>50</v>
      </c>
      <c r="F41" s="58" t="s">
        <v>33</v>
      </c>
      <c r="G41" s="121" t="s">
        <v>64</v>
      </c>
      <c r="H41" s="122" t="s">
        <v>58</v>
      </c>
      <c r="I41" s="122" t="s">
        <v>58</v>
      </c>
      <c r="J41" s="122" t="s">
        <v>58</v>
      </c>
      <c r="K41" s="122" t="s">
        <v>58</v>
      </c>
      <c r="L41" s="122" t="s">
        <v>58</v>
      </c>
      <c r="M41" s="123" t="s">
        <v>58</v>
      </c>
    </row>
    <row r="42" spans="1:13" s="19" customFormat="1" ht="75" customHeight="1" hidden="1">
      <c r="A42" s="59">
        <v>0</v>
      </c>
      <c r="B42" s="56">
        <v>0</v>
      </c>
      <c r="C42" s="56">
        <v>0</v>
      </c>
      <c r="D42" s="57" t="s">
        <v>51</v>
      </c>
      <c r="E42" s="58" t="s">
        <v>52</v>
      </c>
      <c r="F42" s="58" t="s">
        <v>33</v>
      </c>
      <c r="G42" s="121" t="s">
        <v>65</v>
      </c>
      <c r="H42" s="122" t="s">
        <v>59</v>
      </c>
      <c r="I42" s="122" t="s">
        <v>59</v>
      </c>
      <c r="J42" s="122" t="s">
        <v>59</v>
      </c>
      <c r="K42" s="122" t="s">
        <v>59</v>
      </c>
      <c r="L42" s="122" t="s">
        <v>59</v>
      </c>
      <c r="M42" s="123" t="s">
        <v>59</v>
      </c>
    </row>
    <row r="43" spans="1:13" s="19" customFormat="1" ht="15" customHeight="1" hidden="1">
      <c r="A43" s="56"/>
      <c r="B43" s="56">
        <v>0</v>
      </c>
      <c r="C43" s="56">
        <v>0</v>
      </c>
      <c r="D43" s="57"/>
      <c r="E43" s="58"/>
      <c r="F43" s="58"/>
      <c r="G43" s="126"/>
      <c r="H43" s="127"/>
      <c r="I43" s="127"/>
      <c r="J43" s="127"/>
      <c r="K43" s="79"/>
      <c r="L43" s="79"/>
      <c r="M43" s="79"/>
    </row>
    <row r="44" spans="1:13" s="19" customFormat="1" ht="15" customHeight="1" hidden="1">
      <c r="A44" s="56"/>
      <c r="B44" s="56">
        <v>0</v>
      </c>
      <c r="C44" s="56">
        <v>0</v>
      </c>
      <c r="D44" s="57"/>
      <c r="E44" s="58"/>
      <c r="F44" s="58"/>
      <c r="G44" s="126"/>
      <c r="H44" s="127"/>
      <c r="I44" s="127"/>
      <c r="J44" s="127"/>
      <c r="K44" s="79"/>
      <c r="L44" s="79"/>
      <c r="M44" s="79"/>
    </row>
    <row r="45" spans="1:13" s="19" customFormat="1" ht="15" customHeight="1" hidden="1">
      <c r="A45" s="56"/>
      <c r="B45" s="56">
        <v>0</v>
      </c>
      <c r="C45" s="56">
        <v>0</v>
      </c>
      <c r="D45" s="57"/>
      <c r="E45" s="58"/>
      <c r="F45" s="58"/>
      <c r="G45" s="126"/>
      <c r="H45" s="127"/>
      <c r="I45" s="127"/>
      <c r="J45" s="127"/>
      <c r="K45" s="79"/>
      <c r="L45" s="79"/>
      <c r="M45" s="79"/>
    </row>
    <row r="46" spans="1:13" s="19" customFormat="1" ht="26.25" customHeight="1" hidden="1" thickBot="1">
      <c r="A46" s="11">
        <f>SUM(A35:A45)</f>
        <v>0</v>
      </c>
      <c r="B46" s="11">
        <f>SUM(B35:B45)</f>
        <v>0</v>
      </c>
      <c r="C46" s="11">
        <f>SUM(C35:C45)</f>
        <v>0</v>
      </c>
      <c r="D46" s="72" t="s">
        <v>24</v>
      </c>
      <c r="E46" s="72"/>
      <c r="F46" s="72"/>
      <c r="G46" s="72"/>
      <c r="H46" s="72"/>
      <c r="I46" s="72"/>
      <c r="J46" s="72"/>
      <c r="K46" s="72"/>
      <c r="L46" s="72"/>
      <c r="M46" s="72"/>
    </row>
    <row r="47" spans="1:13" s="20" customFormat="1" ht="22.5" customHeight="1" thickBot="1">
      <c r="A47" s="21">
        <f>A33</f>
        <v>-1330.1999999999998</v>
      </c>
      <c r="B47" s="21">
        <f>B33</f>
        <v>0</v>
      </c>
      <c r="C47" s="21">
        <f>C33</f>
        <v>0</v>
      </c>
      <c r="D47" s="124" t="s">
        <v>5</v>
      </c>
      <c r="E47" s="124"/>
      <c r="F47" s="124"/>
      <c r="G47" s="124"/>
      <c r="H47" s="124"/>
      <c r="I47" s="124"/>
      <c r="J47" s="124"/>
      <c r="K47" s="124"/>
      <c r="L47" s="124"/>
      <c r="M47" s="125"/>
    </row>
    <row r="48" spans="1:13" s="2" customFormat="1" ht="20.25" customHeight="1">
      <c r="A48" s="8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24" customFormat="1" ht="18" customHeight="1">
      <c r="A49" s="62" t="s">
        <v>87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s="19" customFormat="1" ht="15" customHeight="1">
      <c r="A50" s="22" t="s">
        <v>1</v>
      </c>
      <c r="B50" s="22"/>
      <c r="C50" s="22"/>
      <c r="D50" s="23"/>
      <c r="E50" s="23"/>
      <c r="F50" s="23"/>
      <c r="G50" s="23"/>
      <c r="H50" s="23"/>
      <c r="I50" s="23"/>
      <c r="J50" s="23"/>
      <c r="K50" s="31" t="s">
        <v>27</v>
      </c>
      <c r="L50" s="31" t="s">
        <v>29</v>
      </c>
      <c r="M50" s="31" t="s">
        <v>32</v>
      </c>
    </row>
    <row r="51" spans="1:13" s="25" customFormat="1" ht="7.5" customHeight="1">
      <c r="A51" s="86" t="s">
        <v>21</v>
      </c>
      <c r="B51" s="87"/>
      <c r="C51" s="88"/>
      <c r="D51" s="86" t="s">
        <v>22</v>
      </c>
      <c r="E51" s="87"/>
      <c r="F51" s="87"/>
      <c r="G51" s="87"/>
      <c r="H51" s="87"/>
      <c r="I51" s="87"/>
      <c r="J51" s="88"/>
      <c r="K51" s="84" t="s">
        <v>25</v>
      </c>
      <c r="L51" s="84" t="s">
        <v>25</v>
      </c>
      <c r="M51" s="84" t="s">
        <v>25</v>
      </c>
    </row>
    <row r="52" spans="1:13" s="25" customFormat="1" ht="30" customHeight="1">
      <c r="A52" s="89"/>
      <c r="B52" s="90"/>
      <c r="C52" s="91"/>
      <c r="D52" s="89"/>
      <c r="E52" s="90"/>
      <c r="F52" s="90"/>
      <c r="G52" s="90"/>
      <c r="H52" s="90"/>
      <c r="I52" s="90"/>
      <c r="J52" s="91"/>
      <c r="K52" s="85"/>
      <c r="L52" s="85"/>
      <c r="M52" s="85"/>
    </row>
    <row r="53" spans="1:13" s="26" customFormat="1" ht="29.25" customHeight="1">
      <c r="A53" s="95" t="s">
        <v>12</v>
      </c>
      <c r="B53" s="96"/>
      <c r="C53" s="97"/>
      <c r="D53" s="92" t="s">
        <v>13</v>
      </c>
      <c r="E53" s="93"/>
      <c r="F53" s="93"/>
      <c r="G53" s="93"/>
      <c r="H53" s="93"/>
      <c r="I53" s="93"/>
      <c r="J53" s="94"/>
      <c r="K53" s="34">
        <f>K55+K58</f>
        <v>-1180.1999999999998</v>
      </c>
      <c r="L53" s="34">
        <f>L55+L58</f>
        <v>0</v>
      </c>
      <c r="M53" s="34">
        <f>M55+M58</f>
        <v>0</v>
      </c>
    </row>
    <row r="54" spans="1:13" s="27" customFormat="1" ht="15.75" customHeight="1">
      <c r="A54" s="66" t="s">
        <v>14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</row>
    <row r="55" spans="1:13" s="28" customFormat="1" ht="35.25" customHeight="1">
      <c r="A55" s="80" t="s">
        <v>15</v>
      </c>
      <c r="B55" s="77"/>
      <c r="C55" s="77"/>
      <c r="D55" s="113" t="s">
        <v>16</v>
      </c>
      <c r="E55" s="114"/>
      <c r="F55" s="114"/>
      <c r="G55" s="114"/>
      <c r="H55" s="114"/>
      <c r="I55" s="114"/>
      <c r="J55" s="114"/>
      <c r="K55" s="35">
        <f>K56</f>
        <v>0</v>
      </c>
      <c r="L55" s="36">
        <f>L56+L57</f>
        <v>0</v>
      </c>
      <c r="M55" s="36">
        <f>M56+M57</f>
        <v>0</v>
      </c>
    </row>
    <row r="56" spans="1:13" s="29" customFormat="1" ht="32.25" customHeight="1">
      <c r="A56" s="76" t="s">
        <v>17</v>
      </c>
      <c r="B56" s="77"/>
      <c r="C56" s="77"/>
      <c r="D56" s="78" t="s">
        <v>18</v>
      </c>
      <c r="E56" s="79"/>
      <c r="F56" s="79"/>
      <c r="G56" s="79"/>
      <c r="H56" s="79"/>
      <c r="I56" s="79"/>
      <c r="J56" s="79"/>
      <c r="K56" s="37">
        <v>0</v>
      </c>
      <c r="L56" s="38">
        <v>0</v>
      </c>
      <c r="M56" s="38">
        <v>0</v>
      </c>
    </row>
    <row r="57" spans="1:13" s="29" customFormat="1" ht="51" customHeight="1" hidden="1">
      <c r="A57" s="76" t="s">
        <v>19</v>
      </c>
      <c r="B57" s="77"/>
      <c r="C57" s="77"/>
      <c r="D57" s="78" t="s">
        <v>20</v>
      </c>
      <c r="E57" s="79"/>
      <c r="F57" s="79"/>
      <c r="G57" s="79"/>
      <c r="H57" s="79"/>
      <c r="I57" s="79"/>
      <c r="J57" s="79"/>
      <c r="K57" s="39"/>
      <c r="L57" s="38">
        <v>0</v>
      </c>
      <c r="M57" s="38">
        <v>0</v>
      </c>
    </row>
    <row r="58" spans="1:13" s="28" customFormat="1" ht="33" customHeight="1">
      <c r="A58" s="99" t="s">
        <v>11</v>
      </c>
      <c r="B58" s="100"/>
      <c r="C58" s="101"/>
      <c r="D58" s="102" t="s">
        <v>6</v>
      </c>
      <c r="E58" s="103"/>
      <c r="F58" s="103"/>
      <c r="G58" s="103"/>
      <c r="H58" s="103"/>
      <c r="I58" s="103"/>
      <c r="J58" s="104"/>
      <c r="K58" s="36">
        <f>K59+K60</f>
        <v>-1180.1999999999998</v>
      </c>
      <c r="L58" s="36">
        <f>L59+L60</f>
        <v>0</v>
      </c>
      <c r="M58" s="36">
        <f>M59+M60</f>
        <v>0</v>
      </c>
    </row>
    <row r="59" spans="1:13" s="29" customFormat="1" ht="32.25" customHeight="1">
      <c r="A59" s="106" t="s">
        <v>7</v>
      </c>
      <c r="B59" s="107"/>
      <c r="C59" s="108"/>
      <c r="D59" s="81" t="s">
        <v>8</v>
      </c>
      <c r="E59" s="82"/>
      <c r="F59" s="82"/>
      <c r="G59" s="82"/>
      <c r="H59" s="82"/>
      <c r="I59" s="82"/>
      <c r="J59" s="83"/>
      <c r="K59" s="40">
        <f>0-(A18+K56)</f>
        <v>150</v>
      </c>
      <c r="L59" s="40">
        <f>0-(B18+L56)</f>
        <v>0</v>
      </c>
      <c r="M59" s="40">
        <f>0-(C18+M56)</f>
        <v>0</v>
      </c>
    </row>
    <row r="60" spans="1:13" s="29" customFormat="1" ht="33" customHeight="1">
      <c r="A60" s="106" t="s">
        <v>9</v>
      </c>
      <c r="B60" s="107"/>
      <c r="C60" s="108"/>
      <c r="D60" s="73" t="s">
        <v>10</v>
      </c>
      <c r="E60" s="74"/>
      <c r="F60" s="74"/>
      <c r="G60" s="74"/>
      <c r="H60" s="74"/>
      <c r="I60" s="74"/>
      <c r="J60" s="75"/>
      <c r="K60" s="40">
        <f>A47</f>
        <v>-1330.1999999999998</v>
      </c>
      <c r="L60" s="40">
        <f>B47+'[1]Поясн зап  '!$I$29</f>
        <v>0</v>
      </c>
      <c r="M60" s="40">
        <f>C47+'[1]Поясн зап  '!$J$29</f>
        <v>0</v>
      </c>
    </row>
    <row r="61" spans="1:13" s="10" customFormat="1" ht="8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29" customFormat="1" ht="36.75" customHeight="1">
      <c r="A62" s="105" t="s">
        <v>94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ht="15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15.75">
      <c r="A64" s="109" t="s">
        <v>73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</row>
    <row r="65" spans="1:13" ht="15.75">
      <c r="A65" s="109" t="s">
        <v>74</v>
      </c>
      <c r="B65" s="109"/>
      <c r="C65" s="109"/>
      <c r="D65" s="109"/>
      <c r="E65" s="61"/>
      <c r="F65" s="61"/>
      <c r="G65" s="61"/>
      <c r="H65" s="61"/>
      <c r="I65" s="61"/>
      <c r="J65" s="61"/>
      <c r="K65" s="110" t="s">
        <v>75</v>
      </c>
      <c r="L65" s="110"/>
      <c r="M65" s="110"/>
    </row>
    <row r="66" spans="1:13" ht="27.75" customHeight="1">
      <c r="A66" s="98" t="s">
        <v>68</v>
      </c>
      <c r="B66" s="98"/>
      <c r="C66" s="98"/>
      <c r="D66" s="98"/>
      <c r="E66" s="98"/>
      <c r="F66" s="30"/>
      <c r="G66" s="30"/>
      <c r="H66" s="30"/>
      <c r="I66" s="30"/>
      <c r="J66" s="30"/>
      <c r="K66" s="30"/>
      <c r="L66" s="30"/>
      <c r="M66" s="30"/>
    </row>
    <row r="67" spans="1:12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2"/>
    </row>
    <row r="68" spans="1:12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2"/>
    </row>
    <row r="69" spans="1:12" ht="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2"/>
    </row>
    <row r="70" spans="1:12" ht="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2"/>
    </row>
    <row r="71" spans="1:12" ht="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2"/>
    </row>
    <row r="72" spans="1:12" ht="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2"/>
    </row>
    <row r="73" spans="1:12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2"/>
    </row>
    <row r="74" spans="1:12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2"/>
    </row>
    <row r="75" spans="1:12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2"/>
    </row>
    <row r="76" spans="1:11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</sheetData>
  <sheetProtection/>
  <mergeCells count="64">
    <mergeCell ref="G25:M25"/>
    <mergeCell ref="A3:M6"/>
    <mergeCell ref="A1:M1"/>
    <mergeCell ref="A2:M2"/>
    <mergeCell ref="D16:M16"/>
    <mergeCell ref="A8:M8"/>
    <mergeCell ref="D15:M15"/>
    <mergeCell ref="D11:M11"/>
    <mergeCell ref="D13:M13"/>
    <mergeCell ref="D17:M17"/>
    <mergeCell ref="M51:M52"/>
    <mergeCell ref="G44:M44"/>
    <mergeCell ref="G45:M45"/>
    <mergeCell ref="G39:M39"/>
    <mergeCell ref="L51:L52"/>
    <mergeCell ref="G40:M40"/>
    <mergeCell ref="G41:M41"/>
    <mergeCell ref="G29:M29"/>
    <mergeCell ref="G42:M42"/>
    <mergeCell ref="G30:M30"/>
    <mergeCell ref="G28:M28"/>
    <mergeCell ref="G27:M27"/>
    <mergeCell ref="G32:M32"/>
    <mergeCell ref="G36:M36"/>
    <mergeCell ref="G37:M37"/>
    <mergeCell ref="G38:M38"/>
    <mergeCell ref="G31:M31"/>
    <mergeCell ref="D12:M12"/>
    <mergeCell ref="A34:M34"/>
    <mergeCell ref="G26:M26"/>
    <mergeCell ref="D47:M47"/>
    <mergeCell ref="G43:M43"/>
    <mergeCell ref="D56:J56"/>
    <mergeCell ref="A49:M49"/>
    <mergeCell ref="A24:M24"/>
    <mergeCell ref="D33:M33"/>
    <mergeCell ref="G35:M35"/>
    <mergeCell ref="A65:D65"/>
    <mergeCell ref="K65:M65"/>
    <mergeCell ref="A63:M63"/>
    <mergeCell ref="A64:M64"/>
    <mergeCell ref="A60:C60"/>
    <mergeCell ref="D55:J55"/>
    <mergeCell ref="A56:C56"/>
    <mergeCell ref="K51:K52"/>
    <mergeCell ref="A51:C52"/>
    <mergeCell ref="D51:J52"/>
    <mergeCell ref="D53:J53"/>
    <mergeCell ref="A53:C53"/>
    <mergeCell ref="A66:E66"/>
    <mergeCell ref="A58:C58"/>
    <mergeCell ref="D58:J58"/>
    <mergeCell ref="A62:M62"/>
    <mergeCell ref="A59:C59"/>
    <mergeCell ref="A20:M20"/>
    <mergeCell ref="D18:M18"/>
    <mergeCell ref="A54:M54"/>
    <mergeCell ref="D14:M14"/>
    <mergeCell ref="D46:M46"/>
    <mergeCell ref="D60:J60"/>
    <mergeCell ref="A57:C57"/>
    <mergeCell ref="D57:J57"/>
    <mergeCell ref="A55:C55"/>
    <mergeCell ref="D59:J59"/>
  </mergeCells>
  <printOptions/>
  <pageMargins left="1.220472440944882" right="0" top="0.3937007874015748" bottom="0.35433070866141736" header="0.15748031496062992" footer="0.15748031496062992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2023-10-25T15:30:32Z</cp:lastPrinted>
  <dcterms:created xsi:type="dcterms:W3CDTF">1996-10-08T23:32:33Z</dcterms:created>
  <dcterms:modified xsi:type="dcterms:W3CDTF">2024-01-10T07:50:54Z</dcterms:modified>
  <cp:category/>
  <cp:version/>
  <cp:contentType/>
  <cp:contentStatus/>
</cp:coreProperties>
</file>