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<sst xmlns="http://schemas.openxmlformats.org/spreadsheetml/2006/main" count="134" uniqueCount="69">
  <si>
    <t>№ п/п</t>
  </si>
  <si>
    <t>Мероприятия</t>
  </si>
  <si>
    <t>всего</t>
  </si>
  <si>
    <t>в том числе</t>
  </si>
  <si>
    <t>Областной бюджет</t>
  </si>
  <si>
    <t>Местные бюджеты</t>
  </si>
  <si>
    <t>Срок финансирова-ния мероприятия</t>
  </si>
  <si>
    <t>План мероприятий  муниципальной  программы</t>
  </si>
  <si>
    <t>Содержание Дома культуры</t>
  </si>
  <si>
    <t>Обслуживание внутреннего долга</t>
  </si>
  <si>
    <t>1. Подпрограмма " Безопасность муниципального образования"</t>
  </si>
  <si>
    <t>2. Подпрограмма " Дорожное хозяйство"</t>
  </si>
  <si>
    <t>Ремонт дорог общего пользования местного значения и искуственных сооружений на них</t>
  </si>
  <si>
    <t>3. Подпрограмма " Жилищно-коммунальное хоязяйство"</t>
  </si>
  <si>
    <t>4. Подпрограмма " Благоустройство территории"</t>
  </si>
  <si>
    <t>Ремонт и содержание уличного освещения</t>
  </si>
  <si>
    <t>Прочие мероприятия в области благоустройства</t>
  </si>
  <si>
    <t>5. Подпрограмма " Культура, молодежная  политика, физическая культура и спорт"</t>
  </si>
  <si>
    <t>Осуществление внешнего муниципального финансового контроля</t>
  </si>
  <si>
    <t>Контроль в сфере жилищного хозяйства</t>
  </si>
  <si>
    <t>Резервный фонд администрации</t>
  </si>
  <si>
    <t>глава администрации</t>
  </si>
  <si>
    <t>администрация</t>
  </si>
  <si>
    <t>6. Подпрограмма " Муниципальное управление"</t>
  </si>
  <si>
    <t>Формирование, исполнение и финансовый контроль за исполнением бюджета поселения</t>
  </si>
  <si>
    <t>Всего по подпрограмме</t>
  </si>
  <si>
    <t>7. Подпрограмма " Землеустройство и землепользование"</t>
  </si>
  <si>
    <t>Содержание дорог общего пользования местного значения и искуственных сооружений на них</t>
  </si>
  <si>
    <t>Всзносы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Ленинградскаой области"</t>
  </si>
  <si>
    <t>Бюджет района</t>
  </si>
  <si>
    <t>Меропиятия по укреплению общественного порядка, противодействию терроризму и экстремизму</t>
  </si>
  <si>
    <t>Содержание представительных органов местного самоуправления</t>
  </si>
  <si>
    <t xml:space="preserve">Содержание исполнительных органов местного самоуправления </t>
  </si>
  <si>
    <t>Пенсия за выслугу лет муниципальным служащим</t>
  </si>
  <si>
    <t>Федеральный бюджет</t>
  </si>
  <si>
    <t>0,00000</t>
  </si>
  <si>
    <t>Осуществление внутреннего муниципального финансового контроля</t>
  </si>
  <si>
    <t>Осуществление первичного воинского учета</t>
  </si>
  <si>
    <t>Администрация Старопольского сельского поселения</t>
  </si>
  <si>
    <t>Мероприятия по укреплению пожарной безопасности</t>
  </si>
  <si>
    <t>Содержание и уборка кладбищ и захоронений</t>
  </si>
  <si>
    <t>содержание и ремонт мест воинских захоронений</t>
  </si>
  <si>
    <t xml:space="preserve">Осуществление отдельных полномочий по организации ритуальных услуг в части создания специализированной службы по вопросам похоронного дела </t>
  </si>
  <si>
    <t>Содействие развитию занятости молодежи (ГМТО)</t>
  </si>
  <si>
    <t>Выполнение землеустроительных работ для внесения сведений о границах населенных пунктов в ЕГРН</t>
  </si>
  <si>
    <t>8. Подпрограмма "Поддержка субъектов малого и среднего предпринимательства"</t>
  </si>
  <si>
    <t>Информационная и консультационная поддержка субъектов малого и среднего предпринимательства</t>
  </si>
  <si>
    <t xml:space="preserve">Проведение мероприятий общемуниципального характера </t>
  </si>
  <si>
    <t>Организация и проведение культурно-массовых мероприятий</t>
  </si>
  <si>
    <t>Проведение и участие в спортивных мероприятиях</t>
  </si>
  <si>
    <t>Осуществление отдельных полномочий органов местного самоуправления поселения по участию в предупреждении и ликвидации поселедствий чрезвычайных ситуаций</t>
  </si>
  <si>
    <t>Осуществление отдельных полномочий органов местного самоуправления поселения по созданию, содержанию и организации аварийно-спасательных служб и (или) аварийно-спасательных формирований</t>
  </si>
  <si>
    <t>Реализация Проекта организации дорожного движения на автомобильных дорогах местного значения</t>
  </si>
  <si>
    <t>Ремонт  объектов муниципального имущества</t>
  </si>
  <si>
    <t>Содержание и обслуживание объектов муниципального имущества</t>
  </si>
  <si>
    <t>Осуществление отдельных полномочий органов местного самоуправления поселения по  организации библиотечного обслуживания населения, комплектованию и  обеспечению сохранности библиотечных фондов библиотек поселения</t>
  </si>
  <si>
    <t>Участие в профилактике наркомании</t>
  </si>
  <si>
    <t xml:space="preserve">Выполнение работ по внесению в ЕГРН сведений  о границах территориальных зон поселений  </t>
  </si>
  <si>
    <t>Подготовка проекта генерального плана и проекта правил землепользования и застройки муниципального образования поселения</t>
  </si>
  <si>
    <t>Оформление земельных участков в муниципальную собственность</t>
  </si>
  <si>
    <t>Осуществление отдельного государственного полномочия Ленинградской области в сфере административных правоотношений</t>
  </si>
  <si>
    <t>Проведение выборов в совет депутатов муниципального образования</t>
  </si>
  <si>
    <t>Содержание библиотеки</t>
  </si>
  <si>
    <r>
      <t xml:space="preserve">                                                                    "Развитие территории Старопольского сельского поселения на 2019 год и плановый период 2020-2021 годы"                                  </t>
    </r>
    <r>
      <rPr>
        <b/>
        <sz val="9"/>
        <color indexed="8"/>
        <rFont val="Times New Roman"/>
        <family val="1"/>
      </rPr>
      <t xml:space="preserve">  тыс. руб.</t>
    </r>
  </si>
  <si>
    <t>Планируемые объемы финансирования (тыс. рублей в действующих ценах года реализации мероприятия)</t>
  </si>
  <si>
    <t>Главный распорядитель бюджетных средств</t>
  </si>
  <si>
    <t>в том числе по годам реализации</t>
  </si>
  <si>
    <t>Итого по программе</t>
  </si>
  <si>
    <t xml:space="preserve">Приложение №1
к Постановлению администрации 
Старопольского сельского поселения
от 28.05.2019 года № 107(а)-п    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</si>
</sst>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49" fontId="44" fillId="0" borderId="0" xfId="0" applyNumberFormat="1" applyFont="1" applyAlignment="1">
      <alignment/>
    </xf>
    <xf numFmtId="179" fontId="45" fillId="0" borderId="10" xfId="0" applyNumberFormat="1" applyFont="1" applyFill="1" applyBorder="1" applyAlignment="1">
      <alignment horizontal="center"/>
    </xf>
    <xf numFmtId="179" fontId="46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center"/>
    </xf>
    <xf numFmtId="179" fontId="46" fillId="0" borderId="10" xfId="0" applyNumberFormat="1" applyFont="1" applyFill="1" applyBorder="1" applyAlignment="1">
      <alignment horizontal="center"/>
    </xf>
    <xf numFmtId="179" fontId="47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179" fontId="44" fillId="0" borderId="10" xfId="0" applyNumberFormat="1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179" fontId="44" fillId="0" borderId="10" xfId="0" applyNumberFormat="1" applyFont="1" applyFill="1" applyBorder="1" applyAlignment="1">
      <alignment horizontal="center" vertical="center"/>
    </xf>
    <xf numFmtId="179" fontId="45" fillId="0" borderId="10" xfId="0" applyNumberFormat="1" applyFont="1" applyFill="1" applyBorder="1" applyAlignment="1">
      <alignment horizontal="center" vertical="center"/>
    </xf>
    <xf numFmtId="179" fontId="45" fillId="0" borderId="10" xfId="0" applyNumberFormat="1" applyFont="1" applyFill="1" applyBorder="1" applyAlignment="1">
      <alignment horizontal="center" vertical="top"/>
    </xf>
    <xf numFmtId="0" fontId="45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/>
    </xf>
    <xf numFmtId="0" fontId="46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4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4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45" fillId="0" borderId="11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2" xfId="0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vertical="top" wrapText="1"/>
    </xf>
    <xf numFmtId="0" fontId="45" fillId="0" borderId="11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45" fillId="0" borderId="11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47" fillId="0" borderId="14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right" vertical="top" wrapText="1"/>
    </xf>
    <xf numFmtId="0" fontId="44" fillId="0" borderId="0" xfId="0" applyFont="1" applyFill="1" applyAlignment="1">
      <alignment horizontal="right" vertical="top"/>
    </xf>
    <xf numFmtId="0" fontId="48" fillId="0" borderId="0" xfId="0" applyFont="1" applyFill="1" applyAlignment="1">
      <alignment horizontal="center"/>
    </xf>
    <xf numFmtId="0" fontId="48" fillId="0" borderId="17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4.8515625" style="2" customWidth="1"/>
    <col min="2" max="2" width="35.421875" style="1" customWidth="1"/>
    <col min="3" max="3" width="13.00390625" style="1" customWidth="1"/>
    <col min="4" max="4" width="14.28125" style="1" customWidth="1"/>
    <col min="5" max="5" width="15.7109375" style="1" customWidth="1"/>
    <col min="6" max="6" width="11.57421875" style="1" customWidth="1"/>
    <col min="7" max="7" width="13.8515625" style="1" customWidth="1"/>
    <col min="8" max="8" width="13.421875" style="1" customWidth="1"/>
    <col min="9" max="9" width="12.00390625" style="3" customWidth="1"/>
    <col min="10" max="10" width="18.7109375" style="1" customWidth="1"/>
    <col min="11" max="16384" width="9.140625" style="1" customWidth="1"/>
  </cols>
  <sheetData>
    <row r="1" spans="1:10" s="6" customFormat="1" ht="66" customHeight="1">
      <c r="A1" s="72" t="s">
        <v>68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s="6" customFormat="1" ht="18.75">
      <c r="A2" s="74" t="s">
        <v>7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s="6" customFormat="1" ht="33" customHeight="1">
      <c r="A3" s="75" t="s">
        <v>63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s="7" customFormat="1" ht="30" customHeight="1">
      <c r="A4" s="68" t="s">
        <v>0</v>
      </c>
      <c r="B4" s="69" t="s">
        <v>1</v>
      </c>
      <c r="C4" s="69"/>
      <c r="D4" s="68" t="s">
        <v>6</v>
      </c>
      <c r="E4" s="68" t="s">
        <v>64</v>
      </c>
      <c r="F4" s="68"/>
      <c r="G4" s="68"/>
      <c r="H4" s="68"/>
      <c r="I4" s="68"/>
      <c r="J4" s="68" t="s">
        <v>65</v>
      </c>
    </row>
    <row r="5" spans="1:10" s="7" customFormat="1" ht="14.25">
      <c r="A5" s="68"/>
      <c r="B5" s="70"/>
      <c r="C5" s="42"/>
      <c r="D5" s="68"/>
      <c r="E5" s="8" t="s">
        <v>2</v>
      </c>
      <c r="F5" s="76" t="s">
        <v>3</v>
      </c>
      <c r="G5" s="76"/>
      <c r="H5" s="76"/>
      <c r="I5" s="76"/>
      <c r="J5" s="68"/>
    </row>
    <row r="6" spans="1:10" s="7" customFormat="1" ht="42.75">
      <c r="A6" s="68"/>
      <c r="B6" s="71"/>
      <c r="C6" s="43"/>
      <c r="D6" s="68"/>
      <c r="E6" s="9"/>
      <c r="F6" s="10" t="s">
        <v>34</v>
      </c>
      <c r="G6" s="10" t="s">
        <v>4</v>
      </c>
      <c r="H6" s="10" t="s">
        <v>5</v>
      </c>
      <c r="I6" s="11" t="s">
        <v>29</v>
      </c>
      <c r="J6" s="68"/>
    </row>
    <row r="7" spans="1:10" s="15" customFormat="1" ht="12">
      <c r="A7" s="12">
        <v>1</v>
      </c>
      <c r="B7" s="13">
        <v>2</v>
      </c>
      <c r="C7" s="13"/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4">
        <v>8</v>
      </c>
      <c r="J7" s="13">
        <v>9</v>
      </c>
    </row>
    <row r="8" spans="1:10" s="15" customFormat="1" ht="12">
      <c r="A8" s="12"/>
      <c r="B8" s="63" t="s">
        <v>10</v>
      </c>
      <c r="C8" s="64"/>
      <c r="D8" s="66"/>
      <c r="E8" s="66"/>
      <c r="F8" s="66"/>
      <c r="G8" s="66"/>
      <c r="H8" s="66"/>
      <c r="I8" s="66"/>
      <c r="J8" s="67"/>
    </row>
    <row r="9" spans="1:10" s="6" customFormat="1" ht="16.5" customHeight="1">
      <c r="A9" s="41">
        <v>1</v>
      </c>
      <c r="B9" s="77" t="s">
        <v>39</v>
      </c>
      <c r="C9" s="44"/>
      <c r="D9" s="30">
        <v>2019</v>
      </c>
      <c r="E9" s="31">
        <v>110.6</v>
      </c>
      <c r="F9" s="31">
        <v>0</v>
      </c>
      <c r="G9" s="31">
        <v>0</v>
      </c>
      <c r="H9" s="31">
        <v>110.6</v>
      </c>
      <c r="I9" s="31">
        <v>0</v>
      </c>
      <c r="J9" s="77" t="s">
        <v>38</v>
      </c>
    </row>
    <row r="10" spans="1:10" s="6" customFormat="1" ht="18.75" customHeight="1">
      <c r="A10" s="42"/>
      <c r="B10" s="45"/>
      <c r="C10" s="45"/>
      <c r="D10" s="30">
        <v>2020</v>
      </c>
      <c r="E10" s="31">
        <v>96.5</v>
      </c>
      <c r="F10" s="31">
        <v>0</v>
      </c>
      <c r="G10" s="31">
        <v>0</v>
      </c>
      <c r="H10" s="31">
        <v>96.5</v>
      </c>
      <c r="I10" s="31">
        <v>0</v>
      </c>
      <c r="J10" s="45"/>
    </row>
    <row r="11" spans="1:10" s="6" customFormat="1" ht="18" customHeight="1">
      <c r="A11" s="43"/>
      <c r="B11" s="46"/>
      <c r="C11" s="46"/>
      <c r="D11" s="30">
        <v>2021</v>
      </c>
      <c r="E11" s="31">
        <v>96.3</v>
      </c>
      <c r="F11" s="31">
        <v>0</v>
      </c>
      <c r="G11" s="31">
        <v>0</v>
      </c>
      <c r="H11" s="31">
        <v>96.3</v>
      </c>
      <c r="I11" s="31">
        <v>0</v>
      </c>
      <c r="J11" s="46"/>
    </row>
    <row r="12" spans="1:10" s="6" customFormat="1" ht="21" customHeight="1">
      <c r="A12" s="41">
        <v>2</v>
      </c>
      <c r="B12" s="77" t="s">
        <v>30</v>
      </c>
      <c r="C12" s="44"/>
      <c r="D12" s="16">
        <v>2019</v>
      </c>
      <c r="E12" s="31">
        <v>2.1</v>
      </c>
      <c r="F12" s="31">
        <v>0</v>
      </c>
      <c r="G12" s="31">
        <v>0</v>
      </c>
      <c r="H12" s="31">
        <v>2.1</v>
      </c>
      <c r="I12" s="31">
        <v>0</v>
      </c>
      <c r="J12" s="50" t="s">
        <v>38</v>
      </c>
    </row>
    <row r="13" spans="1:10" s="6" customFormat="1" ht="13.5" customHeight="1">
      <c r="A13" s="42"/>
      <c r="B13" s="45"/>
      <c r="C13" s="45"/>
      <c r="D13" s="16">
        <v>2020</v>
      </c>
      <c r="E13" s="31">
        <v>1.8</v>
      </c>
      <c r="F13" s="31">
        <v>0</v>
      </c>
      <c r="G13" s="31">
        <v>0</v>
      </c>
      <c r="H13" s="31">
        <v>1.8</v>
      </c>
      <c r="I13" s="31">
        <v>0</v>
      </c>
      <c r="J13" s="56"/>
    </row>
    <row r="14" spans="1:10" s="6" customFormat="1" ht="21" customHeight="1">
      <c r="A14" s="43"/>
      <c r="B14" s="46"/>
      <c r="C14" s="46"/>
      <c r="D14" s="16">
        <v>2021</v>
      </c>
      <c r="E14" s="31">
        <v>1.8</v>
      </c>
      <c r="F14" s="31">
        <v>0</v>
      </c>
      <c r="G14" s="31">
        <v>0</v>
      </c>
      <c r="H14" s="31">
        <v>1.8</v>
      </c>
      <c r="I14" s="31">
        <v>0</v>
      </c>
      <c r="J14" s="51"/>
    </row>
    <row r="15" spans="1:10" s="6" customFormat="1" ht="45.75" customHeight="1">
      <c r="A15" s="16">
        <v>3</v>
      </c>
      <c r="B15" s="23" t="s">
        <v>50</v>
      </c>
      <c r="C15" s="24"/>
      <c r="D15" s="16">
        <v>2019</v>
      </c>
      <c r="E15" s="31">
        <v>10</v>
      </c>
      <c r="F15" s="31">
        <v>0</v>
      </c>
      <c r="G15" s="31">
        <v>0</v>
      </c>
      <c r="H15" s="31">
        <v>10</v>
      </c>
      <c r="I15" s="31">
        <v>0</v>
      </c>
      <c r="J15" s="17" t="s">
        <v>38</v>
      </c>
    </row>
    <row r="16" spans="1:10" s="6" customFormat="1" ht="62.25" customHeight="1">
      <c r="A16" s="16">
        <v>4</v>
      </c>
      <c r="B16" s="23" t="s">
        <v>51</v>
      </c>
      <c r="C16" s="24"/>
      <c r="D16" s="16">
        <v>2019</v>
      </c>
      <c r="E16" s="31">
        <v>1</v>
      </c>
      <c r="F16" s="31">
        <v>0</v>
      </c>
      <c r="G16" s="31">
        <v>0</v>
      </c>
      <c r="H16" s="31">
        <v>1</v>
      </c>
      <c r="I16" s="31">
        <v>0</v>
      </c>
      <c r="J16" s="17" t="s">
        <v>38</v>
      </c>
    </row>
    <row r="17" spans="1:10" s="6" customFormat="1" ht="15">
      <c r="A17" s="16"/>
      <c r="B17" s="18" t="s">
        <v>25</v>
      </c>
      <c r="C17" s="24"/>
      <c r="D17" s="16"/>
      <c r="E17" s="5">
        <f>SUM(E9:E16)</f>
        <v>320.1</v>
      </c>
      <c r="F17" s="5">
        <v>0</v>
      </c>
      <c r="G17" s="5">
        <v>0</v>
      </c>
      <c r="H17" s="5">
        <f>SUM(H9:H16)</f>
        <v>320.1</v>
      </c>
      <c r="I17" s="5">
        <f>SUM(I10:I15)</f>
        <v>0</v>
      </c>
      <c r="J17" s="78"/>
    </row>
    <row r="18" spans="1:10" s="6" customFormat="1" ht="15">
      <c r="A18" s="41"/>
      <c r="B18" s="38" t="s">
        <v>66</v>
      </c>
      <c r="C18" s="44"/>
      <c r="D18" s="16">
        <v>2019</v>
      </c>
      <c r="E18" s="5">
        <f>E9+E12+E15+E16</f>
        <v>123.69999999999999</v>
      </c>
      <c r="F18" s="5">
        <v>0</v>
      </c>
      <c r="G18" s="5">
        <v>0</v>
      </c>
      <c r="H18" s="5">
        <f>H9+H12+H15+H16</f>
        <v>123.69999999999999</v>
      </c>
      <c r="I18" s="5">
        <f>SUM(I10:I15)</f>
        <v>0</v>
      </c>
      <c r="J18" s="58"/>
    </row>
    <row r="19" spans="1:10" s="6" customFormat="1" ht="15">
      <c r="A19" s="42"/>
      <c r="B19" s="45"/>
      <c r="C19" s="45"/>
      <c r="D19" s="16">
        <v>2020</v>
      </c>
      <c r="E19" s="5">
        <f>E10+E13</f>
        <v>98.3</v>
      </c>
      <c r="F19" s="5">
        <v>0</v>
      </c>
      <c r="G19" s="5">
        <v>0</v>
      </c>
      <c r="H19" s="5">
        <f>H10+H13</f>
        <v>98.3</v>
      </c>
      <c r="I19" s="5">
        <f>SUM(I10:I15)</f>
        <v>0</v>
      </c>
      <c r="J19" s="58"/>
    </row>
    <row r="20" spans="1:10" s="6" customFormat="1" ht="15">
      <c r="A20" s="43"/>
      <c r="B20" s="46"/>
      <c r="C20" s="46"/>
      <c r="D20" s="16">
        <v>2021</v>
      </c>
      <c r="E20" s="5">
        <f>E11+E14</f>
        <v>98.1</v>
      </c>
      <c r="F20" s="5">
        <v>0</v>
      </c>
      <c r="G20" s="5">
        <v>0</v>
      </c>
      <c r="H20" s="5">
        <f>H11+H14</f>
        <v>98.1</v>
      </c>
      <c r="I20" s="5">
        <f>SUM(I11:I16)</f>
        <v>0</v>
      </c>
      <c r="J20" s="59"/>
    </row>
    <row r="21" spans="1:10" s="15" customFormat="1" ht="12">
      <c r="A21" s="12"/>
      <c r="B21" s="63" t="s">
        <v>11</v>
      </c>
      <c r="C21" s="64"/>
      <c r="D21" s="66"/>
      <c r="E21" s="66"/>
      <c r="F21" s="66"/>
      <c r="G21" s="66"/>
      <c r="H21" s="66"/>
      <c r="I21" s="66"/>
      <c r="J21" s="67"/>
    </row>
    <row r="22" spans="1:10" s="15" customFormat="1" ht="15">
      <c r="A22" s="47">
        <v>1</v>
      </c>
      <c r="B22" s="48" t="s">
        <v>27</v>
      </c>
      <c r="C22" s="53"/>
      <c r="D22" s="16">
        <v>2019</v>
      </c>
      <c r="E22" s="4">
        <f>F22+G22+H22+I22</f>
        <v>987.57338</v>
      </c>
      <c r="F22" s="4">
        <v>0</v>
      </c>
      <c r="G22" s="4">
        <v>0</v>
      </c>
      <c r="H22" s="4">
        <v>987.57338</v>
      </c>
      <c r="I22" s="4">
        <v>0</v>
      </c>
      <c r="J22" s="50" t="s">
        <v>38</v>
      </c>
    </row>
    <row r="23" spans="1:10" s="15" customFormat="1" ht="15">
      <c r="A23" s="42"/>
      <c r="B23" s="52"/>
      <c r="C23" s="54"/>
      <c r="D23" s="16">
        <v>2020</v>
      </c>
      <c r="E23" s="4">
        <f>F23+G23+H23+I23</f>
        <v>322.7</v>
      </c>
      <c r="F23" s="4">
        <v>0</v>
      </c>
      <c r="G23" s="4">
        <v>0</v>
      </c>
      <c r="H23" s="4">
        <v>322.7</v>
      </c>
      <c r="I23" s="4">
        <v>0</v>
      </c>
      <c r="J23" s="56"/>
    </row>
    <row r="24" spans="1:10" s="15" customFormat="1" ht="15">
      <c r="A24" s="43"/>
      <c r="B24" s="49"/>
      <c r="C24" s="55"/>
      <c r="D24" s="16">
        <v>2021</v>
      </c>
      <c r="E24" s="4">
        <f>F24+G24+H24+I24</f>
        <v>341.4</v>
      </c>
      <c r="F24" s="4">
        <v>0</v>
      </c>
      <c r="G24" s="4">
        <v>0</v>
      </c>
      <c r="H24" s="4">
        <v>341.4</v>
      </c>
      <c r="I24" s="4">
        <v>0</v>
      </c>
      <c r="J24" s="51"/>
    </row>
    <row r="25" spans="1:10" s="6" customFormat="1" ht="17.25" customHeight="1">
      <c r="A25" s="41">
        <v>2</v>
      </c>
      <c r="B25" s="77" t="s">
        <v>12</v>
      </c>
      <c r="C25" s="44"/>
      <c r="D25" s="16">
        <v>2019</v>
      </c>
      <c r="E25" s="26">
        <f>I25+H25+G25+F25</f>
        <v>2207.5</v>
      </c>
      <c r="F25" s="32">
        <v>0</v>
      </c>
      <c r="G25" s="32">
        <v>900.5</v>
      </c>
      <c r="H25" s="32">
        <v>1307</v>
      </c>
      <c r="I25" s="32">
        <v>0</v>
      </c>
      <c r="J25" s="50" t="s">
        <v>38</v>
      </c>
    </row>
    <row r="26" spans="1:10" s="6" customFormat="1" ht="16.5" customHeight="1">
      <c r="A26" s="42"/>
      <c r="B26" s="45"/>
      <c r="C26" s="45"/>
      <c r="D26" s="16">
        <v>2020</v>
      </c>
      <c r="E26" s="26">
        <f>I26+H26+G26+F26</f>
        <v>2680.2</v>
      </c>
      <c r="F26" s="32">
        <v>0</v>
      </c>
      <c r="G26" s="32">
        <v>900.5</v>
      </c>
      <c r="H26" s="32">
        <v>1779.7</v>
      </c>
      <c r="I26" s="32">
        <v>0</v>
      </c>
      <c r="J26" s="56"/>
    </row>
    <row r="27" spans="1:10" s="6" customFormat="1" ht="13.5" customHeight="1">
      <c r="A27" s="43"/>
      <c r="B27" s="46"/>
      <c r="C27" s="46"/>
      <c r="D27" s="16">
        <v>2021</v>
      </c>
      <c r="E27" s="26">
        <f>I27+H27+G27+F27</f>
        <v>2783.5</v>
      </c>
      <c r="F27" s="32">
        <v>0</v>
      </c>
      <c r="G27" s="32">
        <v>900.5</v>
      </c>
      <c r="H27" s="32">
        <v>1883</v>
      </c>
      <c r="I27" s="32">
        <v>0</v>
      </c>
      <c r="J27" s="51"/>
    </row>
    <row r="28" spans="1:10" s="6" customFormat="1" ht="36" customHeight="1">
      <c r="A28" s="16">
        <v>3</v>
      </c>
      <c r="B28" s="23" t="s">
        <v>52</v>
      </c>
      <c r="C28" s="24"/>
      <c r="D28" s="16">
        <v>2019</v>
      </c>
      <c r="E28" s="26">
        <f>I28+H28+G28+F28</f>
        <v>91.648</v>
      </c>
      <c r="F28" s="32">
        <v>0</v>
      </c>
      <c r="G28" s="32">
        <v>0</v>
      </c>
      <c r="H28" s="32">
        <v>91.648</v>
      </c>
      <c r="I28" s="32">
        <v>0</v>
      </c>
      <c r="J28" s="17" t="s">
        <v>38</v>
      </c>
    </row>
    <row r="29" spans="1:10" s="6" customFormat="1" ht="21" customHeight="1">
      <c r="A29" s="16"/>
      <c r="B29" s="18" t="s">
        <v>25</v>
      </c>
      <c r="C29" s="24"/>
      <c r="D29" s="16"/>
      <c r="E29" s="5">
        <f>SUM(E22:E28)</f>
        <v>9414.52138</v>
      </c>
      <c r="F29" s="5">
        <v>0</v>
      </c>
      <c r="G29" s="5">
        <f>SUM(G22:G28)</f>
        <v>2701.5</v>
      </c>
      <c r="H29" s="21">
        <f>SUM(H22:H28)</f>
        <v>6713.02138</v>
      </c>
      <c r="I29" s="5">
        <v>0</v>
      </c>
      <c r="J29" s="78"/>
    </row>
    <row r="30" spans="1:10" s="6" customFormat="1" ht="15">
      <c r="A30" s="41"/>
      <c r="B30" s="38" t="s">
        <v>66</v>
      </c>
      <c r="C30" s="44"/>
      <c r="D30" s="16">
        <v>2019</v>
      </c>
      <c r="E30" s="5">
        <f>E22+E25+E28</f>
        <v>3286.72138</v>
      </c>
      <c r="F30" s="5">
        <v>0</v>
      </c>
      <c r="G30" s="5">
        <f>G25</f>
        <v>900.5</v>
      </c>
      <c r="H30" s="5">
        <f>H22+H25+H28</f>
        <v>2386.22138</v>
      </c>
      <c r="I30" s="5">
        <f>SUM(I18:I27)</f>
        <v>0</v>
      </c>
      <c r="J30" s="58"/>
    </row>
    <row r="31" spans="1:10" s="6" customFormat="1" ht="15">
      <c r="A31" s="42"/>
      <c r="B31" s="45"/>
      <c r="C31" s="45"/>
      <c r="D31" s="16">
        <v>2020</v>
      </c>
      <c r="E31" s="5">
        <f>E23+E26</f>
        <v>3002.8999999999996</v>
      </c>
      <c r="F31" s="5">
        <v>0</v>
      </c>
      <c r="G31" s="5">
        <f>G26</f>
        <v>900.5</v>
      </c>
      <c r="H31" s="5">
        <f>H23+H26</f>
        <v>2102.4</v>
      </c>
      <c r="I31" s="5">
        <f>SUM(I18:I27)</f>
        <v>0</v>
      </c>
      <c r="J31" s="58"/>
    </row>
    <row r="32" spans="1:10" s="6" customFormat="1" ht="15">
      <c r="A32" s="43"/>
      <c r="B32" s="46"/>
      <c r="C32" s="46"/>
      <c r="D32" s="16">
        <v>2021</v>
      </c>
      <c r="E32" s="5">
        <f>E24+E27</f>
        <v>3124.9</v>
      </c>
      <c r="F32" s="5">
        <v>0</v>
      </c>
      <c r="G32" s="5">
        <f>G27</f>
        <v>900.5</v>
      </c>
      <c r="H32" s="5">
        <f>H24+H27</f>
        <v>2224.4</v>
      </c>
      <c r="I32" s="5">
        <f>SUM(I19:I28)</f>
        <v>0</v>
      </c>
      <c r="J32" s="59"/>
    </row>
    <row r="33" spans="1:10" s="6" customFormat="1" ht="17.25" customHeight="1">
      <c r="A33" s="12"/>
      <c r="B33" s="63" t="s">
        <v>13</v>
      </c>
      <c r="C33" s="64"/>
      <c r="D33" s="66"/>
      <c r="E33" s="66"/>
      <c r="F33" s="66"/>
      <c r="G33" s="66"/>
      <c r="H33" s="66"/>
      <c r="I33" s="66"/>
      <c r="J33" s="67"/>
    </row>
    <row r="34" spans="1:10" s="6" customFormat="1" ht="18.75" customHeight="1">
      <c r="A34" s="47">
        <v>1</v>
      </c>
      <c r="B34" s="48" t="s">
        <v>28</v>
      </c>
      <c r="C34" s="53"/>
      <c r="D34" s="16">
        <v>2019</v>
      </c>
      <c r="E34" s="25">
        <f>H34</f>
        <v>880.1</v>
      </c>
      <c r="F34" s="4">
        <v>0</v>
      </c>
      <c r="G34" s="4">
        <v>0</v>
      </c>
      <c r="H34" s="4">
        <v>880.1</v>
      </c>
      <c r="I34" s="4">
        <v>0</v>
      </c>
      <c r="J34" s="50" t="s">
        <v>38</v>
      </c>
    </row>
    <row r="35" spans="1:10" s="6" customFormat="1" ht="17.25" customHeight="1">
      <c r="A35" s="42"/>
      <c r="B35" s="52"/>
      <c r="C35" s="54"/>
      <c r="D35" s="16">
        <v>2020</v>
      </c>
      <c r="E35" s="25">
        <f>H35</f>
        <v>253.1</v>
      </c>
      <c r="F35" s="4">
        <v>0</v>
      </c>
      <c r="G35" s="4">
        <v>0</v>
      </c>
      <c r="H35" s="4">
        <v>253.1</v>
      </c>
      <c r="I35" s="4">
        <v>0</v>
      </c>
      <c r="J35" s="56"/>
    </row>
    <row r="36" spans="1:10" s="6" customFormat="1" ht="13.5" customHeight="1">
      <c r="A36" s="43"/>
      <c r="B36" s="49"/>
      <c r="C36" s="55"/>
      <c r="D36" s="16">
        <v>2021</v>
      </c>
      <c r="E36" s="25">
        <f>H36</f>
        <v>252.6</v>
      </c>
      <c r="F36" s="4">
        <v>0</v>
      </c>
      <c r="G36" s="4">
        <v>0</v>
      </c>
      <c r="H36" s="4">
        <v>252.6</v>
      </c>
      <c r="I36" s="4">
        <v>0</v>
      </c>
      <c r="J36" s="51"/>
    </row>
    <row r="37" spans="1:10" s="6" customFormat="1" ht="37.5" customHeight="1">
      <c r="A37" s="12">
        <v>2</v>
      </c>
      <c r="B37" s="23" t="s">
        <v>53</v>
      </c>
      <c r="C37" s="20"/>
      <c r="D37" s="16">
        <v>2019</v>
      </c>
      <c r="E37" s="25">
        <f>I37+H37</f>
        <v>50</v>
      </c>
      <c r="F37" s="4">
        <v>0</v>
      </c>
      <c r="G37" s="4">
        <v>0</v>
      </c>
      <c r="H37" s="4">
        <v>50</v>
      </c>
      <c r="I37" s="4">
        <v>0</v>
      </c>
      <c r="J37" s="17" t="s">
        <v>38</v>
      </c>
    </row>
    <row r="38" spans="1:10" s="6" customFormat="1" ht="39.75" customHeight="1">
      <c r="A38" s="12">
        <v>3</v>
      </c>
      <c r="B38" s="23" t="s">
        <v>54</v>
      </c>
      <c r="C38" s="20"/>
      <c r="D38" s="16">
        <v>2019</v>
      </c>
      <c r="E38" s="25">
        <f>H38</f>
        <v>87.1</v>
      </c>
      <c r="F38" s="4">
        <v>0</v>
      </c>
      <c r="G38" s="4">
        <v>0</v>
      </c>
      <c r="H38" s="4">
        <v>87.1</v>
      </c>
      <c r="I38" s="4">
        <v>0</v>
      </c>
      <c r="J38" s="17" t="s">
        <v>38</v>
      </c>
    </row>
    <row r="39" spans="1:10" s="6" customFormat="1" ht="21.75" customHeight="1">
      <c r="A39" s="16"/>
      <c r="B39" s="18" t="s">
        <v>25</v>
      </c>
      <c r="C39" s="24"/>
      <c r="D39" s="16"/>
      <c r="E39" s="5">
        <f>SUM(E34:E38)</f>
        <v>1522.8999999999999</v>
      </c>
      <c r="F39" s="5">
        <v>0</v>
      </c>
      <c r="G39" s="5">
        <v>0</v>
      </c>
      <c r="H39" s="5">
        <f>SUM(H34:H38)</f>
        <v>1522.8999999999999</v>
      </c>
      <c r="I39" s="5">
        <f>SUM(I36:I38)</f>
        <v>0</v>
      </c>
      <c r="J39" s="78"/>
    </row>
    <row r="40" spans="1:10" s="6" customFormat="1" ht="15">
      <c r="A40" s="41"/>
      <c r="B40" s="38" t="s">
        <v>66</v>
      </c>
      <c r="C40" s="44"/>
      <c r="D40" s="16">
        <v>2019</v>
      </c>
      <c r="E40" s="5">
        <f>E34+E37+E38</f>
        <v>1017.2</v>
      </c>
      <c r="F40" s="5">
        <v>0</v>
      </c>
      <c r="G40" s="5">
        <f>G35</f>
        <v>0</v>
      </c>
      <c r="H40" s="5">
        <f>H34+H37+H38</f>
        <v>1017.2</v>
      </c>
      <c r="I40" s="5">
        <f>SUM(I28:I37)</f>
        <v>0</v>
      </c>
      <c r="J40" s="58"/>
    </row>
    <row r="41" spans="1:10" s="6" customFormat="1" ht="15">
      <c r="A41" s="42"/>
      <c r="B41" s="45"/>
      <c r="C41" s="45"/>
      <c r="D41" s="16">
        <v>2020</v>
      </c>
      <c r="E41" s="5">
        <f>E35</f>
        <v>253.1</v>
      </c>
      <c r="F41" s="5">
        <v>0</v>
      </c>
      <c r="G41" s="5">
        <f>G36</f>
        <v>0</v>
      </c>
      <c r="H41" s="5">
        <f>H35</f>
        <v>253.1</v>
      </c>
      <c r="I41" s="5">
        <f>SUM(I28:I37)</f>
        <v>0</v>
      </c>
      <c r="J41" s="58"/>
    </row>
    <row r="42" spans="1:10" s="6" customFormat="1" ht="15">
      <c r="A42" s="43"/>
      <c r="B42" s="46"/>
      <c r="C42" s="46"/>
      <c r="D42" s="16">
        <v>2021</v>
      </c>
      <c r="E42" s="5">
        <f>E36</f>
        <v>252.6</v>
      </c>
      <c r="F42" s="5">
        <v>0</v>
      </c>
      <c r="G42" s="5">
        <f>G37</f>
        <v>0</v>
      </c>
      <c r="H42" s="5">
        <f>H36</f>
        <v>252.6</v>
      </c>
      <c r="I42" s="5">
        <f>SUM(I29:I38)</f>
        <v>0</v>
      </c>
      <c r="J42" s="59"/>
    </row>
    <row r="43" spans="1:10" s="6" customFormat="1" ht="15" customHeight="1">
      <c r="A43" s="12"/>
      <c r="B43" s="63" t="s">
        <v>14</v>
      </c>
      <c r="C43" s="64"/>
      <c r="D43" s="64"/>
      <c r="E43" s="64"/>
      <c r="F43" s="64"/>
      <c r="G43" s="64"/>
      <c r="H43" s="64"/>
      <c r="I43" s="64"/>
      <c r="J43" s="65"/>
    </row>
    <row r="44" spans="1:10" s="6" customFormat="1" ht="18.75" customHeight="1">
      <c r="A44" s="47">
        <v>1</v>
      </c>
      <c r="B44" s="47" t="s">
        <v>15</v>
      </c>
      <c r="C44" s="53"/>
      <c r="D44" s="16">
        <v>2019</v>
      </c>
      <c r="E44" s="4">
        <f aca="true" t="shared" si="0" ref="E44:E49">H44</f>
        <v>1253.9</v>
      </c>
      <c r="F44" s="4" t="s">
        <v>35</v>
      </c>
      <c r="G44" s="4">
        <v>0</v>
      </c>
      <c r="H44" s="4">
        <v>1253.9</v>
      </c>
      <c r="I44" s="4">
        <v>0</v>
      </c>
      <c r="J44" s="50" t="s">
        <v>38</v>
      </c>
    </row>
    <row r="45" spans="1:10" s="6" customFormat="1" ht="18.75" customHeight="1">
      <c r="A45" s="42"/>
      <c r="B45" s="42"/>
      <c r="C45" s="54"/>
      <c r="D45" s="16">
        <v>2020</v>
      </c>
      <c r="E45" s="4">
        <f t="shared" si="0"/>
        <v>1094.1</v>
      </c>
      <c r="F45" s="4" t="s">
        <v>35</v>
      </c>
      <c r="G45" s="4">
        <v>0</v>
      </c>
      <c r="H45" s="4">
        <v>1094.1</v>
      </c>
      <c r="I45" s="4">
        <v>0</v>
      </c>
      <c r="J45" s="56"/>
    </row>
    <row r="46" spans="1:10" s="6" customFormat="1" ht="15" customHeight="1">
      <c r="A46" s="43"/>
      <c r="B46" s="43"/>
      <c r="C46" s="55"/>
      <c r="D46" s="16">
        <v>2021</v>
      </c>
      <c r="E46" s="4">
        <f t="shared" si="0"/>
        <v>1091.7</v>
      </c>
      <c r="F46" s="4" t="s">
        <v>35</v>
      </c>
      <c r="G46" s="4">
        <v>0</v>
      </c>
      <c r="H46" s="4">
        <v>1091.7</v>
      </c>
      <c r="I46" s="4">
        <v>0</v>
      </c>
      <c r="J46" s="51"/>
    </row>
    <row r="47" spans="1:10" s="6" customFormat="1" ht="17.25" customHeight="1">
      <c r="A47" s="47">
        <v>2</v>
      </c>
      <c r="B47" s="47" t="s">
        <v>40</v>
      </c>
      <c r="C47" s="53"/>
      <c r="D47" s="16">
        <v>2019</v>
      </c>
      <c r="E47" s="4">
        <f t="shared" si="0"/>
        <v>30.1</v>
      </c>
      <c r="F47" s="4" t="s">
        <v>35</v>
      </c>
      <c r="G47" s="4">
        <v>0</v>
      </c>
      <c r="H47" s="4">
        <v>30.1</v>
      </c>
      <c r="I47" s="4">
        <v>0</v>
      </c>
      <c r="J47" s="50" t="s">
        <v>38</v>
      </c>
    </row>
    <row r="48" spans="1:10" s="6" customFormat="1" ht="15" customHeight="1">
      <c r="A48" s="42"/>
      <c r="B48" s="42"/>
      <c r="C48" s="54"/>
      <c r="D48" s="16">
        <v>2020</v>
      </c>
      <c r="E48" s="4">
        <f t="shared" si="0"/>
        <v>54.4</v>
      </c>
      <c r="F48" s="4" t="s">
        <v>35</v>
      </c>
      <c r="G48" s="4">
        <v>0</v>
      </c>
      <c r="H48" s="4">
        <v>54.4</v>
      </c>
      <c r="I48" s="4">
        <v>0</v>
      </c>
      <c r="J48" s="56"/>
    </row>
    <row r="49" spans="1:10" s="6" customFormat="1" ht="12" customHeight="1">
      <c r="A49" s="43"/>
      <c r="B49" s="43"/>
      <c r="C49" s="55"/>
      <c r="D49" s="16">
        <v>2021</v>
      </c>
      <c r="E49" s="4">
        <f t="shared" si="0"/>
        <v>54.3</v>
      </c>
      <c r="F49" s="4" t="s">
        <v>35</v>
      </c>
      <c r="G49" s="4">
        <v>0</v>
      </c>
      <c r="H49" s="4">
        <v>54.3</v>
      </c>
      <c r="I49" s="4">
        <v>0</v>
      </c>
      <c r="J49" s="51"/>
    </row>
    <row r="50" spans="1:10" s="6" customFormat="1" ht="15.75" customHeight="1">
      <c r="A50" s="47">
        <v>3</v>
      </c>
      <c r="B50" s="79" t="s">
        <v>16</v>
      </c>
      <c r="C50" s="53"/>
      <c r="D50" s="16">
        <v>2019</v>
      </c>
      <c r="E50" s="4">
        <f>G50+H50+I50</f>
        <v>3311.19315</v>
      </c>
      <c r="F50" s="4">
        <v>0</v>
      </c>
      <c r="G50" s="4">
        <v>2322.569</v>
      </c>
      <c r="H50" s="4">
        <v>736.80983</v>
      </c>
      <c r="I50" s="4">
        <v>251.81432</v>
      </c>
      <c r="J50" s="50" t="s">
        <v>38</v>
      </c>
    </row>
    <row r="51" spans="1:10" s="6" customFormat="1" ht="16.5" customHeight="1">
      <c r="A51" s="42"/>
      <c r="B51" s="80"/>
      <c r="C51" s="54"/>
      <c r="D51" s="16">
        <v>2020</v>
      </c>
      <c r="E51" s="4">
        <f>G51+H51+I51</f>
        <v>589</v>
      </c>
      <c r="F51" s="4">
        <v>0</v>
      </c>
      <c r="G51" s="4">
        <v>0</v>
      </c>
      <c r="H51" s="4">
        <v>589</v>
      </c>
      <c r="I51" s="4">
        <v>0</v>
      </c>
      <c r="J51" s="56"/>
    </row>
    <row r="52" spans="1:10" s="6" customFormat="1" ht="12.75" customHeight="1">
      <c r="A52" s="43"/>
      <c r="B52" s="81"/>
      <c r="C52" s="55"/>
      <c r="D52" s="16">
        <v>2021</v>
      </c>
      <c r="E52" s="4">
        <f>G52+H52+I52</f>
        <v>587.7</v>
      </c>
      <c r="F52" s="4">
        <v>0</v>
      </c>
      <c r="G52" s="4">
        <v>0</v>
      </c>
      <c r="H52" s="4">
        <v>587.7</v>
      </c>
      <c r="I52" s="4">
        <v>0</v>
      </c>
      <c r="J52" s="51"/>
    </row>
    <row r="53" spans="1:10" s="6" customFormat="1" ht="14.25" customHeight="1">
      <c r="A53" s="47">
        <v>4</v>
      </c>
      <c r="B53" s="48" t="s">
        <v>41</v>
      </c>
      <c r="C53" s="53"/>
      <c r="D53" s="16">
        <v>2019</v>
      </c>
      <c r="E53" s="4">
        <f aca="true" t="shared" si="1" ref="E53:E58">H53</f>
        <v>50</v>
      </c>
      <c r="F53" s="4">
        <v>0</v>
      </c>
      <c r="G53" s="4">
        <v>0</v>
      </c>
      <c r="H53" s="4">
        <v>50</v>
      </c>
      <c r="I53" s="4">
        <v>0</v>
      </c>
      <c r="J53" s="50" t="s">
        <v>38</v>
      </c>
    </row>
    <row r="54" spans="1:10" s="6" customFormat="1" ht="15.75" customHeight="1">
      <c r="A54" s="42"/>
      <c r="B54" s="52"/>
      <c r="C54" s="54"/>
      <c r="D54" s="16">
        <v>2020</v>
      </c>
      <c r="E54" s="4">
        <f t="shared" si="1"/>
        <v>43.6</v>
      </c>
      <c r="F54" s="4">
        <v>0</v>
      </c>
      <c r="G54" s="4">
        <v>0</v>
      </c>
      <c r="H54" s="4">
        <v>43.6</v>
      </c>
      <c r="I54" s="4">
        <v>0</v>
      </c>
      <c r="J54" s="56"/>
    </row>
    <row r="55" spans="1:10" s="6" customFormat="1" ht="14.25" customHeight="1">
      <c r="A55" s="43"/>
      <c r="B55" s="49"/>
      <c r="C55" s="55"/>
      <c r="D55" s="16">
        <v>2021</v>
      </c>
      <c r="E55" s="4">
        <f t="shared" si="1"/>
        <v>43.5</v>
      </c>
      <c r="F55" s="4">
        <v>0</v>
      </c>
      <c r="G55" s="4">
        <v>0</v>
      </c>
      <c r="H55" s="4">
        <v>43.5</v>
      </c>
      <c r="I55" s="4">
        <v>0</v>
      </c>
      <c r="J55" s="51"/>
    </row>
    <row r="56" spans="1:10" s="6" customFormat="1" ht="13.5" customHeight="1">
      <c r="A56" s="47">
        <v>5</v>
      </c>
      <c r="B56" s="79" t="s">
        <v>42</v>
      </c>
      <c r="C56" s="53"/>
      <c r="D56" s="16">
        <v>2019</v>
      </c>
      <c r="E56" s="4">
        <f t="shared" si="1"/>
        <v>12</v>
      </c>
      <c r="F56" s="4">
        <v>0</v>
      </c>
      <c r="G56" s="4">
        <v>0</v>
      </c>
      <c r="H56" s="4">
        <v>12</v>
      </c>
      <c r="I56" s="4">
        <v>0</v>
      </c>
      <c r="J56" s="50" t="s">
        <v>38</v>
      </c>
    </row>
    <row r="57" spans="1:10" s="6" customFormat="1" ht="16.5" customHeight="1">
      <c r="A57" s="42"/>
      <c r="B57" s="80"/>
      <c r="C57" s="54"/>
      <c r="D57" s="16">
        <v>2020</v>
      </c>
      <c r="E57" s="4">
        <f t="shared" si="1"/>
        <v>7</v>
      </c>
      <c r="F57" s="4">
        <v>0</v>
      </c>
      <c r="G57" s="4">
        <v>0</v>
      </c>
      <c r="H57" s="4">
        <v>7</v>
      </c>
      <c r="I57" s="4">
        <v>0</v>
      </c>
      <c r="J57" s="56"/>
    </row>
    <row r="58" spans="1:10" s="6" customFormat="1" ht="16.5" customHeight="1">
      <c r="A58" s="43"/>
      <c r="B58" s="81"/>
      <c r="C58" s="55"/>
      <c r="D58" s="16">
        <v>2021</v>
      </c>
      <c r="E58" s="4">
        <f t="shared" si="1"/>
        <v>7</v>
      </c>
      <c r="F58" s="4">
        <v>0</v>
      </c>
      <c r="G58" s="4">
        <v>0</v>
      </c>
      <c r="H58" s="4">
        <v>7</v>
      </c>
      <c r="I58" s="4">
        <v>0</v>
      </c>
      <c r="J58" s="51"/>
    </row>
    <row r="59" spans="1:10" s="6" customFormat="1" ht="29.25" customHeight="1">
      <c r="A59" s="12"/>
      <c r="B59" s="18" t="s">
        <v>25</v>
      </c>
      <c r="C59" s="20"/>
      <c r="D59" s="16"/>
      <c r="E59" s="21">
        <f>SUM(E44:E58)</f>
        <v>8229.49315</v>
      </c>
      <c r="F59" s="21">
        <f>SUM(F52:F58)</f>
        <v>0</v>
      </c>
      <c r="G59" s="21">
        <f>SUM(G46:G58)</f>
        <v>2322.569</v>
      </c>
      <c r="H59" s="21">
        <f>SUM(H44:H58)</f>
        <v>5655.10983</v>
      </c>
      <c r="I59" s="22">
        <f>SUM(I46:I58)</f>
        <v>251.81432</v>
      </c>
      <c r="J59" s="57"/>
    </row>
    <row r="60" spans="1:10" s="6" customFormat="1" ht="15">
      <c r="A60" s="41"/>
      <c r="B60" s="38" t="s">
        <v>66</v>
      </c>
      <c r="C60" s="44"/>
      <c r="D60" s="16">
        <v>2019</v>
      </c>
      <c r="E60" s="5">
        <f>E44+E47+E50+E53+E56</f>
        <v>4657.19315</v>
      </c>
      <c r="F60" s="5">
        <v>0</v>
      </c>
      <c r="G60" s="5">
        <f>G50</f>
        <v>2322.569</v>
      </c>
      <c r="H60" s="5">
        <f>H44+H47+H50+H53+H56</f>
        <v>2082.80983</v>
      </c>
      <c r="I60" s="5">
        <f>SUM(I48:I57)</f>
        <v>251.81432</v>
      </c>
      <c r="J60" s="58"/>
    </row>
    <row r="61" spans="1:10" s="6" customFormat="1" ht="15">
      <c r="A61" s="42"/>
      <c r="B61" s="45"/>
      <c r="C61" s="45"/>
      <c r="D61" s="16">
        <v>2020</v>
      </c>
      <c r="E61" s="5">
        <f>E45+E48+E51+E54+E57</f>
        <v>1788.1</v>
      </c>
      <c r="F61" s="5">
        <v>0</v>
      </c>
      <c r="G61" s="5">
        <f>G56</f>
        <v>0</v>
      </c>
      <c r="H61" s="5">
        <f>H45+H48+H51+H54+H57</f>
        <v>1788.1</v>
      </c>
      <c r="I61" s="5">
        <v>0</v>
      </c>
      <c r="J61" s="58"/>
    </row>
    <row r="62" spans="1:10" s="6" customFormat="1" ht="15">
      <c r="A62" s="43"/>
      <c r="B62" s="46"/>
      <c r="C62" s="46"/>
      <c r="D62" s="16">
        <v>2021</v>
      </c>
      <c r="E62" s="5">
        <f>E46+E49+E52+E55+E58</f>
        <v>1784.2</v>
      </c>
      <c r="F62" s="5">
        <v>0</v>
      </c>
      <c r="G62" s="5">
        <f>G57</f>
        <v>0</v>
      </c>
      <c r="H62" s="5">
        <f>H46+H49+H52+H55+H58</f>
        <v>1784.2</v>
      </c>
      <c r="I62" s="5">
        <v>0</v>
      </c>
      <c r="J62" s="59"/>
    </row>
    <row r="63" spans="1:10" s="6" customFormat="1" ht="14.25" customHeight="1">
      <c r="A63" s="12"/>
      <c r="B63" s="63" t="s">
        <v>17</v>
      </c>
      <c r="C63" s="64"/>
      <c r="D63" s="66"/>
      <c r="E63" s="66"/>
      <c r="F63" s="66"/>
      <c r="G63" s="66"/>
      <c r="H63" s="66"/>
      <c r="I63" s="66"/>
      <c r="J63" s="67"/>
    </row>
    <row r="64" spans="1:10" s="6" customFormat="1" ht="15">
      <c r="A64" s="47">
        <v>1</v>
      </c>
      <c r="B64" s="47" t="s">
        <v>8</v>
      </c>
      <c r="C64" s="20"/>
      <c r="D64" s="16">
        <v>2019</v>
      </c>
      <c r="E64" s="4">
        <f>G64+H64+I64</f>
        <v>35776.77916</v>
      </c>
      <c r="F64" s="4">
        <v>0</v>
      </c>
      <c r="G64" s="4">
        <v>24792.386</v>
      </c>
      <c r="H64" s="4">
        <v>8442.99316</v>
      </c>
      <c r="I64" s="4">
        <v>2541.4</v>
      </c>
      <c r="J64" s="50" t="s">
        <v>38</v>
      </c>
    </row>
    <row r="65" spans="1:10" s="6" customFormat="1" ht="15">
      <c r="A65" s="42"/>
      <c r="B65" s="42"/>
      <c r="C65" s="20"/>
      <c r="D65" s="16">
        <v>2020</v>
      </c>
      <c r="E65" s="4">
        <f>G65+H65+I65</f>
        <v>10222.5</v>
      </c>
      <c r="F65" s="4">
        <v>0</v>
      </c>
      <c r="G65" s="4">
        <v>1332.3</v>
      </c>
      <c r="H65" s="4">
        <v>7047</v>
      </c>
      <c r="I65" s="4">
        <v>1843.2</v>
      </c>
      <c r="J65" s="56"/>
    </row>
    <row r="66" spans="1:10" s="6" customFormat="1" ht="15">
      <c r="A66" s="43"/>
      <c r="B66" s="43"/>
      <c r="C66" s="20"/>
      <c r="D66" s="16">
        <v>2021</v>
      </c>
      <c r="E66" s="4">
        <f>G66+H66+I66</f>
        <v>10249</v>
      </c>
      <c r="F66" s="4">
        <v>0</v>
      </c>
      <c r="G66" s="4">
        <v>1332.3</v>
      </c>
      <c r="H66" s="4">
        <v>7031.8</v>
      </c>
      <c r="I66" s="4">
        <v>1884.9</v>
      </c>
      <c r="J66" s="51"/>
    </row>
    <row r="67" spans="1:10" s="6" customFormat="1" ht="72.75">
      <c r="A67" s="12">
        <v>2</v>
      </c>
      <c r="B67" s="29" t="s">
        <v>55</v>
      </c>
      <c r="C67" s="20"/>
      <c r="D67" s="16">
        <v>2019</v>
      </c>
      <c r="E67" s="33">
        <f>G67+H67+I67</f>
        <v>1112.3</v>
      </c>
      <c r="F67" s="33">
        <v>0</v>
      </c>
      <c r="G67" s="33">
        <v>0</v>
      </c>
      <c r="H67" s="33">
        <v>1112.3</v>
      </c>
      <c r="I67" s="33">
        <v>0</v>
      </c>
      <c r="J67" s="34" t="s">
        <v>38</v>
      </c>
    </row>
    <row r="68" spans="1:10" s="6" customFormat="1" ht="13.5" customHeight="1">
      <c r="A68" s="47">
        <v>3</v>
      </c>
      <c r="B68" s="79" t="s">
        <v>43</v>
      </c>
      <c r="C68" s="53"/>
      <c r="D68" s="16">
        <v>2019</v>
      </c>
      <c r="E68" s="4">
        <f>G68+H68</f>
        <v>165.3</v>
      </c>
      <c r="F68" s="4">
        <v>0</v>
      </c>
      <c r="G68" s="4">
        <v>95</v>
      </c>
      <c r="H68" s="4">
        <v>70.3</v>
      </c>
      <c r="I68" s="4">
        <v>0</v>
      </c>
      <c r="J68" s="50" t="s">
        <v>38</v>
      </c>
    </row>
    <row r="69" spans="1:10" s="6" customFormat="1" ht="15.75" customHeight="1">
      <c r="A69" s="42"/>
      <c r="B69" s="80"/>
      <c r="C69" s="54"/>
      <c r="D69" s="16">
        <v>2020</v>
      </c>
      <c r="E69" s="4">
        <f>G69+H69</f>
        <v>107.9</v>
      </c>
      <c r="F69" s="4">
        <v>0</v>
      </c>
      <c r="G69" s="4">
        <v>46.5</v>
      </c>
      <c r="H69" s="4">
        <v>61.4</v>
      </c>
      <c r="I69" s="4">
        <v>0</v>
      </c>
      <c r="J69" s="56"/>
    </row>
    <row r="70" spans="1:10" s="6" customFormat="1" ht="13.5" customHeight="1">
      <c r="A70" s="43"/>
      <c r="B70" s="81"/>
      <c r="C70" s="55"/>
      <c r="D70" s="16">
        <v>2021</v>
      </c>
      <c r="E70" s="4">
        <f>G70+H70</f>
        <v>107.7</v>
      </c>
      <c r="F70" s="4">
        <v>0</v>
      </c>
      <c r="G70" s="4">
        <v>46.5</v>
      </c>
      <c r="H70" s="4">
        <v>61.2</v>
      </c>
      <c r="I70" s="4">
        <v>0</v>
      </c>
      <c r="J70" s="51"/>
    </row>
    <row r="71" spans="1:10" s="6" customFormat="1" ht="15.75" customHeight="1">
      <c r="A71" s="47">
        <v>4</v>
      </c>
      <c r="B71" s="48" t="s">
        <v>48</v>
      </c>
      <c r="C71" s="53"/>
      <c r="D71" s="16">
        <v>2019</v>
      </c>
      <c r="E71" s="4">
        <f>G71+H71</f>
        <v>80.5</v>
      </c>
      <c r="F71" s="4">
        <v>0</v>
      </c>
      <c r="G71" s="4">
        <v>0</v>
      </c>
      <c r="H71" s="4">
        <v>80.5</v>
      </c>
      <c r="I71" s="4">
        <v>0</v>
      </c>
      <c r="J71" s="50" t="s">
        <v>38</v>
      </c>
    </row>
    <row r="72" spans="1:10" s="6" customFormat="1" ht="15.75" customHeight="1">
      <c r="A72" s="42"/>
      <c r="B72" s="52"/>
      <c r="C72" s="54"/>
      <c r="D72" s="16">
        <v>2020</v>
      </c>
      <c r="E72" s="4">
        <f aca="true" t="shared" si="2" ref="E72:E79">H72</f>
        <v>21.8</v>
      </c>
      <c r="F72" s="4">
        <v>0</v>
      </c>
      <c r="G72" s="4">
        <v>0</v>
      </c>
      <c r="H72" s="4">
        <v>21.8</v>
      </c>
      <c r="I72" s="4">
        <v>0</v>
      </c>
      <c r="J72" s="56"/>
    </row>
    <row r="73" spans="1:10" s="6" customFormat="1" ht="17.25" customHeight="1">
      <c r="A73" s="43"/>
      <c r="B73" s="49"/>
      <c r="C73" s="55"/>
      <c r="D73" s="16">
        <v>2021</v>
      </c>
      <c r="E73" s="4">
        <f t="shared" si="2"/>
        <v>21.8</v>
      </c>
      <c r="F73" s="4">
        <v>0</v>
      </c>
      <c r="G73" s="4">
        <v>0</v>
      </c>
      <c r="H73" s="4">
        <v>21.8</v>
      </c>
      <c r="I73" s="4">
        <v>0</v>
      </c>
      <c r="J73" s="51"/>
    </row>
    <row r="74" spans="1:10" s="6" customFormat="1" ht="15.75" customHeight="1">
      <c r="A74" s="47">
        <v>5</v>
      </c>
      <c r="B74" s="48" t="s">
        <v>49</v>
      </c>
      <c r="C74" s="53"/>
      <c r="D74" s="16">
        <v>2019</v>
      </c>
      <c r="E74" s="4">
        <f t="shared" si="2"/>
        <v>164</v>
      </c>
      <c r="F74" s="4">
        <v>0</v>
      </c>
      <c r="G74" s="4">
        <v>0</v>
      </c>
      <c r="H74" s="4">
        <v>164</v>
      </c>
      <c r="I74" s="4">
        <v>0</v>
      </c>
      <c r="J74" s="50" t="s">
        <v>38</v>
      </c>
    </row>
    <row r="75" spans="1:10" s="6" customFormat="1" ht="14.25" customHeight="1">
      <c r="A75" s="42"/>
      <c r="B75" s="52"/>
      <c r="C75" s="54"/>
      <c r="D75" s="16">
        <v>2020</v>
      </c>
      <c r="E75" s="4">
        <f t="shared" si="2"/>
        <v>143.1</v>
      </c>
      <c r="F75" s="4">
        <v>0</v>
      </c>
      <c r="G75" s="4">
        <v>0</v>
      </c>
      <c r="H75" s="4">
        <v>143.1</v>
      </c>
      <c r="I75" s="4">
        <v>0</v>
      </c>
      <c r="J75" s="56"/>
    </row>
    <row r="76" spans="1:10" s="6" customFormat="1" ht="15.75" customHeight="1">
      <c r="A76" s="43"/>
      <c r="B76" s="49"/>
      <c r="C76" s="55"/>
      <c r="D76" s="16">
        <v>2021</v>
      </c>
      <c r="E76" s="4">
        <f t="shared" si="2"/>
        <v>142.8</v>
      </c>
      <c r="F76" s="4">
        <v>0</v>
      </c>
      <c r="G76" s="4">
        <v>0</v>
      </c>
      <c r="H76" s="4">
        <v>142.8</v>
      </c>
      <c r="I76" s="4">
        <v>0</v>
      </c>
      <c r="J76" s="51"/>
    </row>
    <row r="77" spans="1:10" s="6" customFormat="1" ht="13.5" customHeight="1">
      <c r="A77" s="47">
        <v>6</v>
      </c>
      <c r="B77" s="48" t="s">
        <v>56</v>
      </c>
      <c r="C77" s="53"/>
      <c r="D77" s="16">
        <v>2019</v>
      </c>
      <c r="E77" s="4">
        <f t="shared" si="2"/>
        <v>26.3</v>
      </c>
      <c r="F77" s="4">
        <v>0</v>
      </c>
      <c r="G77" s="4">
        <v>0</v>
      </c>
      <c r="H77" s="4">
        <v>26.3</v>
      </c>
      <c r="I77" s="4">
        <v>0</v>
      </c>
      <c r="J77" s="50" t="s">
        <v>38</v>
      </c>
    </row>
    <row r="78" spans="1:10" s="6" customFormat="1" ht="15" customHeight="1">
      <c r="A78" s="42"/>
      <c r="B78" s="52"/>
      <c r="C78" s="54"/>
      <c r="D78" s="16">
        <v>2020</v>
      </c>
      <c r="E78" s="4">
        <f t="shared" si="2"/>
        <v>23</v>
      </c>
      <c r="F78" s="4">
        <v>0</v>
      </c>
      <c r="G78" s="4">
        <v>0</v>
      </c>
      <c r="H78" s="4">
        <v>23</v>
      </c>
      <c r="I78" s="4">
        <v>0</v>
      </c>
      <c r="J78" s="56"/>
    </row>
    <row r="79" spans="1:10" s="6" customFormat="1" ht="15.75" customHeight="1">
      <c r="A79" s="43"/>
      <c r="B79" s="49"/>
      <c r="C79" s="55"/>
      <c r="D79" s="16">
        <v>2021</v>
      </c>
      <c r="E79" s="4">
        <f t="shared" si="2"/>
        <v>22.8</v>
      </c>
      <c r="F79" s="4">
        <v>0</v>
      </c>
      <c r="G79" s="4">
        <v>0</v>
      </c>
      <c r="H79" s="4">
        <v>22.8</v>
      </c>
      <c r="I79" s="4">
        <v>0</v>
      </c>
      <c r="J79" s="51"/>
    </row>
    <row r="80" spans="1:10" s="6" customFormat="1" ht="16.5" customHeight="1">
      <c r="A80" s="47">
        <v>7</v>
      </c>
      <c r="B80" s="48" t="s">
        <v>62</v>
      </c>
      <c r="C80" s="53"/>
      <c r="D80" s="16">
        <v>2020</v>
      </c>
      <c r="E80" s="4">
        <f>G80+H80</f>
        <v>1459.4</v>
      </c>
      <c r="F80" s="4">
        <v>0</v>
      </c>
      <c r="G80" s="4">
        <v>399.7</v>
      </c>
      <c r="H80" s="4">
        <v>1059.7</v>
      </c>
      <c r="I80" s="4">
        <v>0</v>
      </c>
      <c r="J80" s="50" t="s">
        <v>38</v>
      </c>
    </row>
    <row r="81" spans="1:10" s="6" customFormat="1" ht="12.75" customHeight="1">
      <c r="A81" s="43"/>
      <c r="B81" s="49"/>
      <c r="C81" s="55"/>
      <c r="D81" s="16">
        <v>2021</v>
      </c>
      <c r="E81" s="4">
        <f>G81+H81</f>
        <v>1457.3</v>
      </c>
      <c r="F81" s="4">
        <v>0</v>
      </c>
      <c r="G81" s="4">
        <v>399.7</v>
      </c>
      <c r="H81" s="4">
        <v>1057.6</v>
      </c>
      <c r="I81" s="4">
        <v>0</v>
      </c>
      <c r="J81" s="51"/>
    </row>
    <row r="82" spans="1:10" s="6" customFormat="1" ht="30.75" customHeight="1">
      <c r="A82" s="12"/>
      <c r="B82" s="18" t="s">
        <v>25</v>
      </c>
      <c r="C82" s="20"/>
      <c r="D82" s="16"/>
      <c r="E82" s="21">
        <f>SUM(E64:E81)</f>
        <v>61304.27916000002</v>
      </c>
      <c r="F82" s="21">
        <f>SUM(F66:F79)</f>
        <v>0</v>
      </c>
      <c r="G82" s="21">
        <f>SUM(G64:G81)</f>
        <v>28444.386</v>
      </c>
      <c r="H82" s="21">
        <f>SUM(H64:H81)</f>
        <v>26590.393159999996</v>
      </c>
      <c r="I82" s="22">
        <f>SUM(I64:I81)</f>
        <v>6269.5</v>
      </c>
      <c r="J82" s="78"/>
    </row>
    <row r="83" spans="1:10" s="6" customFormat="1" ht="15">
      <c r="A83" s="41"/>
      <c r="B83" s="38" t="s">
        <v>66</v>
      </c>
      <c r="C83" s="44"/>
      <c r="D83" s="16">
        <v>2019</v>
      </c>
      <c r="E83" s="5">
        <f>E64+E67+E68+E71+E74+E77</f>
        <v>37325.17916000001</v>
      </c>
      <c r="F83" s="5">
        <v>0</v>
      </c>
      <c r="G83" s="5">
        <f>G64+G67+G68+G71</f>
        <v>24887.386</v>
      </c>
      <c r="H83" s="5">
        <f>H64+H67+H68+H71+H74+H77</f>
        <v>9896.393159999998</v>
      </c>
      <c r="I83" s="5">
        <f>I64</f>
        <v>2541.4</v>
      </c>
      <c r="J83" s="58"/>
    </row>
    <row r="84" spans="1:10" s="6" customFormat="1" ht="15">
      <c r="A84" s="42"/>
      <c r="B84" s="39"/>
      <c r="C84" s="45"/>
      <c r="D84" s="16">
        <v>2020</v>
      </c>
      <c r="E84" s="5">
        <f>E65+E69+E72+E75+E78+E80</f>
        <v>11977.699999999999</v>
      </c>
      <c r="F84" s="5">
        <v>0</v>
      </c>
      <c r="G84" s="5">
        <f>G65+G69+G80</f>
        <v>1778.5</v>
      </c>
      <c r="H84" s="5">
        <f>H65+H69+H72+H75+H78+H80</f>
        <v>8356</v>
      </c>
      <c r="I84" s="5">
        <f>I65</f>
        <v>1843.2</v>
      </c>
      <c r="J84" s="58"/>
    </row>
    <row r="85" spans="1:10" s="6" customFormat="1" ht="15">
      <c r="A85" s="43"/>
      <c r="B85" s="40"/>
      <c r="C85" s="46"/>
      <c r="D85" s="16">
        <v>2021</v>
      </c>
      <c r="E85" s="5">
        <f>E66+E70+E73+E76+E79+E81</f>
        <v>12001.399999999998</v>
      </c>
      <c r="F85" s="5">
        <v>0</v>
      </c>
      <c r="G85" s="5">
        <f>G66+G70+G81</f>
        <v>1778.5</v>
      </c>
      <c r="H85" s="5">
        <f>H66+H70+H73+H76+H79+H81</f>
        <v>8338</v>
      </c>
      <c r="I85" s="5">
        <f>I66</f>
        <v>1884.9</v>
      </c>
      <c r="J85" s="59"/>
    </row>
    <row r="86" spans="1:10" s="6" customFormat="1" ht="19.5" customHeight="1">
      <c r="A86" s="12"/>
      <c r="B86" s="63" t="s">
        <v>23</v>
      </c>
      <c r="C86" s="64"/>
      <c r="D86" s="66"/>
      <c r="E86" s="66"/>
      <c r="F86" s="66"/>
      <c r="G86" s="66"/>
      <c r="H86" s="66"/>
      <c r="I86" s="66"/>
      <c r="J86" s="67"/>
    </row>
    <row r="87" spans="1:10" s="6" customFormat="1" ht="15">
      <c r="A87" s="47">
        <v>1</v>
      </c>
      <c r="B87" s="48" t="s">
        <v>31</v>
      </c>
      <c r="C87" s="53"/>
      <c r="D87" s="16">
        <v>2019</v>
      </c>
      <c r="E87" s="4">
        <f>H87</f>
        <v>61.7</v>
      </c>
      <c r="F87" s="4">
        <v>0</v>
      </c>
      <c r="G87" s="4">
        <v>0</v>
      </c>
      <c r="H87" s="4">
        <v>61.7</v>
      </c>
      <c r="I87" s="4">
        <v>0</v>
      </c>
      <c r="J87" s="50" t="s">
        <v>38</v>
      </c>
    </row>
    <row r="88" spans="1:10" s="6" customFormat="1" ht="15">
      <c r="A88" s="42"/>
      <c r="B88" s="52"/>
      <c r="C88" s="54"/>
      <c r="D88" s="16">
        <v>2020</v>
      </c>
      <c r="E88" s="4">
        <f>H88</f>
        <v>53.9</v>
      </c>
      <c r="F88" s="4">
        <v>0</v>
      </c>
      <c r="G88" s="4">
        <v>0</v>
      </c>
      <c r="H88" s="4">
        <v>53.9</v>
      </c>
      <c r="I88" s="4">
        <v>0</v>
      </c>
      <c r="J88" s="56"/>
    </row>
    <row r="89" spans="1:10" s="6" customFormat="1" ht="15">
      <c r="A89" s="43"/>
      <c r="B89" s="49"/>
      <c r="C89" s="55"/>
      <c r="D89" s="16">
        <v>2021</v>
      </c>
      <c r="E89" s="4">
        <f>H89</f>
        <v>53.8</v>
      </c>
      <c r="F89" s="4">
        <v>0</v>
      </c>
      <c r="G89" s="4">
        <v>0</v>
      </c>
      <c r="H89" s="4">
        <v>53.8</v>
      </c>
      <c r="I89" s="4">
        <v>0</v>
      </c>
      <c r="J89" s="51"/>
    </row>
    <row r="90" spans="1:10" s="6" customFormat="1" ht="25.5" customHeight="1">
      <c r="A90" s="47">
        <v>2</v>
      </c>
      <c r="B90" s="48" t="s">
        <v>32</v>
      </c>
      <c r="C90" s="35" t="s">
        <v>21</v>
      </c>
      <c r="D90" s="16">
        <v>2019</v>
      </c>
      <c r="E90" s="4">
        <f aca="true" t="shared" si="3" ref="E90:E95">H90+I90</f>
        <v>1069.2</v>
      </c>
      <c r="F90" s="4">
        <v>0</v>
      </c>
      <c r="G90" s="4">
        <v>0</v>
      </c>
      <c r="H90" s="4">
        <v>1069.2</v>
      </c>
      <c r="I90" s="4">
        <v>0</v>
      </c>
      <c r="J90" s="50" t="s">
        <v>38</v>
      </c>
    </row>
    <row r="91" spans="1:10" s="6" customFormat="1" ht="23.25" customHeight="1">
      <c r="A91" s="42"/>
      <c r="B91" s="61"/>
      <c r="C91" s="35" t="s">
        <v>21</v>
      </c>
      <c r="D91" s="16">
        <v>2020</v>
      </c>
      <c r="E91" s="4">
        <f t="shared" si="3"/>
        <v>932.9</v>
      </c>
      <c r="F91" s="4">
        <v>0</v>
      </c>
      <c r="G91" s="4">
        <v>0</v>
      </c>
      <c r="H91" s="4">
        <v>932.9</v>
      </c>
      <c r="I91" s="4">
        <v>0</v>
      </c>
      <c r="J91" s="56"/>
    </row>
    <row r="92" spans="1:10" s="6" customFormat="1" ht="24" customHeight="1">
      <c r="A92" s="42"/>
      <c r="B92" s="61"/>
      <c r="C92" s="35" t="s">
        <v>21</v>
      </c>
      <c r="D92" s="16">
        <v>2021</v>
      </c>
      <c r="E92" s="4">
        <f t="shared" si="3"/>
        <v>930.9</v>
      </c>
      <c r="F92" s="4">
        <v>0</v>
      </c>
      <c r="G92" s="4">
        <v>0</v>
      </c>
      <c r="H92" s="4">
        <v>930.9</v>
      </c>
      <c r="I92" s="4">
        <v>0</v>
      </c>
      <c r="J92" s="56"/>
    </row>
    <row r="93" spans="1:10" s="6" customFormat="1" ht="15" customHeight="1">
      <c r="A93" s="42"/>
      <c r="B93" s="61"/>
      <c r="C93" s="20" t="s">
        <v>22</v>
      </c>
      <c r="D93" s="16">
        <v>2019</v>
      </c>
      <c r="E93" s="4">
        <f t="shared" si="3"/>
        <v>6525.17177</v>
      </c>
      <c r="F93" s="4">
        <v>0</v>
      </c>
      <c r="G93" s="4">
        <v>0</v>
      </c>
      <c r="H93" s="4">
        <v>6525.17177</v>
      </c>
      <c r="I93" s="4">
        <v>0</v>
      </c>
      <c r="J93" s="56"/>
    </row>
    <row r="94" spans="1:10" s="6" customFormat="1" ht="16.5" customHeight="1">
      <c r="A94" s="42"/>
      <c r="B94" s="61"/>
      <c r="C94" s="20" t="s">
        <v>22</v>
      </c>
      <c r="D94" s="16">
        <v>2020</v>
      </c>
      <c r="E94" s="4">
        <f t="shared" si="3"/>
        <v>5631.5</v>
      </c>
      <c r="F94" s="4">
        <v>0</v>
      </c>
      <c r="G94" s="4">
        <v>0</v>
      </c>
      <c r="H94" s="4">
        <v>5631.5</v>
      </c>
      <c r="I94" s="4">
        <v>0</v>
      </c>
      <c r="J94" s="56"/>
    </row>
    <row r="95" spans="1:10" s="6" customFormat="1" ht="15" customHeight="1">
      <c r="A95" s="43"/>
      <c r="B95" s="62"/>
      <c r="C95" s="20" t="s">
        <v>22</v>
      </c>
      <c r="D95" s="16">
        <v>2021</v>
      </c>
      <c r="E95" s="4">
        <f t="shared" si="3"/>
        <v>5619.3</v>
      </c>
      <c r="F95" s="4">
        <v>0</v>
      </c>
      <c r="G95" s="4">
        <v>0</v>
      </c>
      <c r="H95" s="4">
        <v>5619.3</v>
      </c>
      <c r="I95" s="4">
        <v>0</v>
      </c>
      <c r="J95" s="51"/>
    </row>
    <row r="96" spans="1:10" s="6" customFormat="1" ht="15" customHeight="1">
      <c r="A96" s="47">
        <v>3</v>
      </c>
      <c r="B96" s="48" t="s">
        <v>18</v>
      </c>
      <c r="C96" s="53"/>
      <c r="D96" s="16">
        <v>2019</v>
      </c>
      <c r="E96" s="4">
        <f aca="true" t="shared" si="4" ref="E96:E101">H96</f>
        <v>18.8</v>
      </c>
      <c r="F96" s="4">
        <v>0</v>
      </c>
      <c r="G96" s="4">
        <v>0</v>
      </c>
      <c r="H96" s="4">
        <v>18.8</v>
      </c>
      <c r="I96" s="4">
        <v>0</v>
      </c>
      <c r="J96" s="50" t="s">
        <v>38</v>
      </c>
    </row>
    <row r="97" spans="1:10" s="6" customFormat="1" ht="14.25" customHeight="1">
      <c r="A97" s="42"/>
      <c r="B97" s="52"/>
      <c r="C97" s="54"/>
      <c r="D97" s="16">
        <v>2020</v>
      </c>
      <c r="E97" s="4">
        <f t="shared" si="4"/>
        <v>18.8</v>
      </c>
      <c r="F97" s="4">
        <v>0</v>
      </c>
      <c r="G97" s="4">
        <v>0</v>
      </c>
      <c r="H97" s="4">
        <v>18.8</v>
      </c>
      <c r="I97" s="4">
        <v>0</v>
      </c>
      <c r="J97" s="56"/>
    </row>
    <row r="98" spans="1:10" s="6" customFormat="1" ht="14.25" customHeight="1">
      <c r="A98" s="43"/>
      <c r="B98" s="49"/>
      <c r="C98" s="55"/>
      <c r="D98" s="16">
        <v>2021</v>
      </c>
      <c r="E98" s="4">
        <f t="shared" si="4"/>
        <v>18.8</v>
      </c>
      <c r="F98" s="4">
        <v>0</v>
      </c>
      <c r="G98" s="4">
        <v>0</v>
      </c>
      <c r="H98" s="4">
        <v>18.8</v>
      </c>
      <c r="I98" s="4">
        <v>0</v>
      </c>
      <c r="J98" s="51"/>
    </row>
    <row r="99" spans="1:10" s="6" customFormat="1" ht="17.25" customHeight="1">
      <c r="A99" s="47">
        <v>4</v>
      </c>
      <c r="B99" s="48" t="s">
        <v>24</v>
      </c>
      <c r="C99" s="53"/>
      <c r="D99" s="16">
        <v>2019</v>
      </c>
      <c r="E99" s="4">
        <f t="shared" si="4"/>
        <v>322</v>
      </c>
      <c r="F99" s="4">
        <v>0</v>
      </c>
      <c r="G99" s="4">
        <v>0</v>
      </c>
      <c r="H99" s="4">
        <v>322</v>
      </c>
      <c r="I99" s="4">
        <v>0</v>
      </c>
      <c r="J99" s="50" t="s">
        <v>38</v>
      </c>
    </row>
    <row r="100" spans="1:10" s="6" customFormat="1" ht="16.5" customHeight="1">
      <c r="A100" s="42"/>
      <c r="B100" s="52"/>
      <c r="C100" s="54"/>
      <c r="D100" s="16">
        <v>2020</v>
      </c>
      <c r="E100" s="4">
        <f t="shared" si="4"/>
        <v>322</v>
      </c>
      <c r="F100" s="4">
        <v>0</v>
      </c>
      <c r="G100" s="4">
        <v>0</v>
      </c>
      <c r="H100" s="4">
        <v>322</v>
      </c>
      <c r="I100" s="4">
        <v>0</v>
      </c>
      <c r="J100" s="56"/>
    </row>
    <row r="101" spans="1:10" s="6" customFormat="1" ht="15.75" customHeight="1">
      <c r="A101" s="43"/>
      <c r="B101" s="49"/>
      <c r="C101" s="55"/>
      <c r="D101" s="16">
        <v>2021</v>
      </c>
      <c r="E101" s="4">
        <f t="shared" si="4"/>
        <v>322</v>
      </c>
      <c r="F101" s="4">
        <v>0</v>
      </c>
      <c r="G101" s="4">
        <v>0</v>
      </c>
      <c r="H101" s="4">
        <v>322</v>
      </c>
      <c r="I101" s="4">
        <v>0</v>
      </c>
      <c r="J101" s="51"/>
    </row>
    <row r="102" spans="1:10" s="6" customFormat="1" ht="16.5" customHeight="1">
      <c r="A102" s="47">
        <v>5</v>
      </c>
      <c r="B102" s="60" t="s">
        <v>19</v>
      </c>
      <c r="C102" s="53"/>
      <c r="D102" s="16">
        <v>2019</v>
      </c>
      <c r="E102" s="4">
        <v>41</v>
      </c>
      <c r="F102" s="4">
        <v>0</v>
      </c>
      <c r="G102" s="4">
        <v>0</v>
      </c>
      <c r="H102" s="4">
        <v>41</v>
      </c>
      <c r="I102" s="4">
        <v>0</v>
      </c>
      <c r="J102" s="50" t="s">
        <v>38</v>
      </c>
    </row>
    <row r="103" spans="1:10" s="6" customFormat="1" ht="14.25" customHeight="1">
      <c r="A103" s="42"/>
      <c r="B103" s="61"/>
      <c r="C103" s="54"/>
      <c r="D103" s="16">
        <v>2020</v>
      </c>
      <c r="E103" s="4">
        <v>41</v>
      </c>
      <c r="F103" s="4">
        <v>0</v>
      </c>
      <c r="G103" s="4">
        <v>0</v>
      </c>
      <c r="H103" s="4">
        <v>41</v>
      </c>
      <c r="I103" s="4">
        <v>0</v>
      </c>
      <c r="J103" s="56"/>
    </row>
    <row r="104" spans="1:10" s="6" customFormat="1" ht="16.5" customHeight="1">
      <c r="A104" s="43"/>
      <c r="B104" s="62"/>
      <c r="C104" s="55"/>
      <c r="D104" s="16">
        <v>2021</v>
      </c>
      <c r="E104" s="4">
        <v>41</v>
      </c>
      <c r="F104" s="4">
        <v>0</v>
      </c>
      <c r="G104" s="4">
        <v>0</v>
      </c>
      <c r="H104" s="4">
        <v>41</v>
      </c>
      <c r="I104" s="4">
        <v>0</v>
      </c>
      <c r="J104" s="51"/>
    </row>
    <row r="105" spans="1:10" s="6" customFormat="1" ht="15" customHeight="1">
      <c r="A105" s="47">
        <v>6</v>
      </c>
      <c r="B105" s="60" t="s">
        <v>20</v>
      </c>
      <c r="C105" s="53"/>
      <c r="D105" s="16">
        <v>2019</v>
      </c>
      <c r="E105" s="4">
        <v>10</v>
      </c>
      <c r="F105" s="4">
        <v>0</v>
      </c>
      <c r="G105" s="4">
        <v>0</v>
      </c>
      <c r="H105" s="4">
        <v>10</v>
      </c>
      <c r="I105" s="4">
        <v>0</v>
      </c>
      <c r="J105" s="50" t="s">
        <v>38</v>
      </c>
    </row>
    <row r="106" spans="1:10" s="6" customFormat="1" ht="16.5" customHeight="1">
      <c r="A106" s="42"/>
      <c r="B106" s="61"/>
      <c r="C106" s="54"/>
      <c r="D106" s="16">
        <v>2020</v>
      </c>
      <c r="E106" s="4">
        <v>8.7</v>
      </c>
      <c r="F106" s="4">
        <v>0</v>
      </c>
      <c r="G106" s="4">
        <v>0</v>
      </c>
      <c r="H106" s="4">
        <v>8.7</v>
      </c>
      <c r="I106" s="4">
        <v>0</v>
      </c>
      <c r="J106" s="56"/>
    </row>
    <row r="107" spans="1:10" s="6" customFormat="1" ht="12.75" customHeight="1">
      <c r="A107" s="43"/>
      <c r="B107" s="62"/>
      <c r="C107" s="55"/>
      <c r="D107" s="16">
        <v>2021</v>
      </c>
      <c r="E107" s="4">
        <v>8.7</v>
      </c>
      <c r="F107" s="4">
        <v>0</v>
      </c>
      <c r="G107" s="4">
        <v>0</v>
      </c>
      <c r="H107" s="4">
        <v>8.7</v>
      </c>
      <c r="I107" s="4">
        <v>0</v>
      </c>
      <c r="J107" s="51"/>
    </row>
    <row r="108" spans="1:10" s="6" customFormat="1" ht="13.5" customHeight="1">
      <c r="A108" s="47">
        <v>7</v>
      </c>
      <c r="B108" s="48" t="s">
        <v>47</v>
      </c>
      <c r="C108" s="53"/>
      <c r="D108" s="16">
        <v>2019</v>
      </c>
      <c r="E108" s="4">
        <f>H108</f>
        <v>85</v>
      </c>
      <c r="F108" s="4">
        <v>0</v>
      </c>
      <c r="G108" s="4">
        <v>0</v>
      </c>
      <c r="H108" s="4">
        <v>85</v>
      </c>
      <c r="I108" s="4">
        <v>0</v>
      </c>
      <c r="J108" s="50" t="s">
        <v>38</v>
      </c>
    </row>
    <row r="109" spans="1:10" s="6" customFormat="1" ht="15" customHeight="1">
      <c r="A109" s="42"/>
      <c r="B109" s="52"/>
      <c r="C109" s="54"/>
      <c r="D109" s="16">
        <v>2020</v>
      </c>
      <c r="E109" s="4">
        <f>H109</f>
        <v>13.1</v>
      </c>
      <c r="F109" s="4">
        <v>0</v>
      </c>
      <c r="G109" s="4">
        <v>0</v>
      </c>
      <c r="H109" s="4">
        <v>13.1</v>
      </c>
      <c r="I109" s="4">
        <v>0</v>
      </c>
      <c r="J109" s="56"/>
    </row>
    <row r="110" spans="1:10" s="6" customFormat="1" ht="17.25" customHeight="1">
      <c r="A110" s="43"/>
      <c r="B110" s="49"/>
      <c r="C110" s="55"/>
      <c r="D110" s="16">
        <v>2021</v>
      </c>
      <c r="E110" s="4">
        <f>H110</f>
        <v>13.1</v>
      </c>
      <c r="F110" s="4">
        <v>0</v>
      </c>
      <c r="G110" s="4">
        <v>0</v>
      </c>
      <c r="H110" s="4">
        <v>13.1</v>
      </c>
      <c r="I110" s="4">
        <v>0</v>
      </c>
      <c r="J110" s="51"/>
    </row>
    <row r="111" spans="1:10" s="6" customFormat="1" ht="15.75" customHeight="1">
      <c r="A111" s="47">
        <v>8</v>
      </c>
      <c r="B111" s="60" t="s">
        <v>9</v>
      </c>
      <c r="C111" s="53"/>
      <c r="D111" s="16">
        <v>2019</v>
      </c>
      <c r="E111" s="4">
        <v>1</v>
      </c>
      <c r="F111" s="4">
        <v>0</v>
      </c>
      <c r="G111" s="4">
        <v>0</v>
      </c>
      <c r="H111" s="4">
        <f>E111</f>
        <v>1</v>
      </c>
      <c r="I111" s="4">
        <v>0</v>
      </c>
      <c r="J111" s="50" t="s">
        <v>38</v>
      </c>
    </row>
    <row r="112" spans="1:10" s="6" customFormat="1" ht="15.75" customHeight="1">
      <c r="A112" s="42"/>
      <c r="B112" s="61"/>
      <c r="C112" s="54"/>
      <c r="D112" s="16">
        <v>2020</v>
      </c>
      <c r="E112" s="4">
        <v>0.9</v>
      </c>
      <c r="F112" s="4">
        <v>0</v>
      </c>
      <c r="G112" s="4">
        <v>0</v>
      </c>
      <c r="H112" s="4">
        <f>E112</f>
        <v>0.9</v>
      </c>
      <c r="I112" s="4">
        <v>0</v>
      </c>
      <c r="J112" s="56"/>
    </row>
    <row r="113" spans="1:10" s="6" customFormat="1" ht="14.25" customHeight="1">
      <c r="A113" s="43"/>
      <c r="B113" s="62"/>
      <c r="C113" s="55"/>
      <c r="D113" s="16">
        <v>2021</v>
      </c>
      <c r="E113" s="4">
        <v>0.9</v>
      </c>
      <c r="F113" s="4">
        <v>0</v>
      </c>
      <c r="G113" s="4">
        <v>0</v>
      </c>
      <c r="H113" s="4">
        <v>0.9</v>
      </c>
      <c r="I113" s="4">
        <v>0</v>
      </c>
      <c r="J113" s="51"/>
    </row>
    <row r="114" spans="1:10" s="6" customFormat="1" ht="15">
      <c r="A114" s="47">
        <v>9</v>
      </c>
      <c r="B114" s="48" t="s">
        <v>33</v>
      </c>
      <c r="C114" s="20"/>
      <c r="D114" s="16">
        <v>2019</v>
      </c>
      <c r="E114" s="4">
        <f>H114</f>
        <v>398.55884</v>
      </c>
      <c r="F114" s="4">
        <v>0</v>
      </c>
      <c r="G114" s="4">
        <v>0</v>
      </c>
      <c r="H114" s="4">
        <v>398.55884</v>
      </c>
      <c r="I114" s="4">
        <v>0</v>
      </c>
      <c r="J114" s="57" t="s">
        <v>38</v>
      </c>
    </row>
    <row r="115" spans="1:10" s="6" customFormat="1" ht="15">
      <c r="A115" s="42"/>
      <c r="B115" s="52"/>
      <c r="C115" s="20"/>
      <c r="D115" s="16">
        <v>2020</v>
      </c>
      <c r="E115" s="4">
        <f>H115</f>
        <v>343.6</v>
      </c>
      <c r="F115" s="4">
        <v>0</v>
      </c>
      <c r="G115" s="4">
        <v>0</v>
      </c>
      <c r="H115" s="4">
        <v>343.6</v>
      </c>
      <c r="I115" s="4">
        <v>0</v>
      </c>
      <c r="J115" s="58"/>
    </row>
    <row r="116" spans="1:10" s="6" customFormat="1" ht="15">
      <c r="A116" s="43"/>
      <c r="B116" s="49"/>
      <c r="C116" s="20"/>
      <c r="D116" s="16">
        <v>2021</v>
      </c>
      <c r="E116" s="4">
        <f>H116</f>
        <v>342.9</v>
      </c>
      <c r="F116" s="4">
        <v>0</v>
      </c>
      <c r="G116" s="4">
        <v>0</v>
      </c>
      <c r="H116" s="4">
        <v>342.9</v>
      </c>
      <c r="I116" s="4">
        <v>0</v>
      </c>
      <c r="J116" s="59"/>
    </row>
    <row r="117" spans="1:10" s="6" customFormat="1" ht="15.75" customHeight="1">
      <c r="A117" s="47">
        <v>10</v>
      </c>
      <c r="B117" s="48" t="s">
        <v>36</v>
      </c>
      <c r="C117" s="53"/>
      <c r="D117" s="16">
        <v>2019</v>
      </c>
      <c r="E117" s="4">
        <v>10</v>
      </c>
      <c r="F117" s="4">
        <v>0</v>
      </c>
      <c r="G117" s="4">
        <v>0</v>
      </c>
      <c r="H117" s="4">
        <v>10</v>
      </c>
      <c r="I117" s="4">
        <v>0</v>
      </c>
      <c r="J117" s="50" t="s">
        <v>38</v>
      </c>
    </row>
    <row r="118" spans="1:10" s="6" customFormat="1" ht="15.75" customHeight="1">
      <c r="A118" s="42"/>
      <c r="B118" s="52"/>
      <c r="C118" s="54"/>
      <c r="D118" s="16">
        <v>2020</v>
      </c>
      <c r="E118" s="4">
        <v>10</v>
      </c>
      <c r="F118" s="4">
        <v>0</v>
      </c>
      <c r="G118" s="4">
        <v>0</v>
      </c>
      <c r="H118" s="4">
        <v>10</v>
      </c>
      <c r="I118" s="4">
        <v>0</v>
      </c>
      <c r="J118" s="56"/>
    </row>
    <row r="119" spans="1:10" s="6" customFormat="1" ht="15" customHeight="1">
      <c r="A119" s="43"/>
      <c r="B119" s="49"/>
      <c r="C119" s="55"/>
      <c r="D119" s="16">
        <v>2021</v>
      </c>
      <c r="E119" s="4">
        <v>10</v>
      </c>
      <c r="F119" s="4">
        <v>0</v>
      </c>
      <c r="G119" s="4">
        <v>0</v>
      </c>
      <c r="H119" s="4">
        <v>10</v>
      </c>
      <c r="I119" s="4">
        <v>0</v>
      </c>
      <c r="J119" s="51"/>
    </row>
    <row r="120" spans="1:10" s="6" customFormat="1" ht="17.25" customHeight="1">
      <c r="A120" s="47">
        <v>11</v>
      </c>
      <c r="B120" s="48" t="s">
        <v>37</v>
      </c>
      <c r="C120" s="20"/>
      <c r="D120" s="16">
        <v>2019</v>
      </c>
      <c r="E120" s="4">
        <f>F120</f>
        <v>278.3</v>
      </c>
      <c r="F120" s="4">
        <v>278.3</v>
      </c>
      <c r="G120" s="4">
        <v>0</v>
      </c>
      <c r="H120" s="4">
        <v>0</v>
      </c>
      <c r="I120" s="4">
        <v>0</v>
      </c>
      <c r="J120" s="50" t="s">
        <v>38</v>
      </c>
    </row>
    <row r="121" spans="1:10" s="6" customFormat="1" ht="15.75" customHeight="1">
      <c r="A121" s="43"/>
      <c r="B121" s="49"/>
      <c r="C121" s="20"/>
      <c r="D121" s="16">
        <v>2020</v>
      </c>
      <c r="E121" s="4">
        <f>F121</f>
        <v>266.4</v>
      </c>
      <c r="F121" s="4">
        <v>266.4</v>
      </c>
      <c r="G121" s="4">
        <v>0</v>
      </c>
      <c r="H121" s="4">
        <v>0</v>
      </c>
      <c r="I121" s="4">
        <v>0</v>
      </c>
      <c r="J121" s="51"/>
    </row>
    <row r="122" spans="1:10" s="6" customFormat="1" ht="21" customHeight="1">
      <c r="A122" s="47">
        <v>12</v>
      </c>
      <c r="B122" s="48" t="s">
        <v>60</v>
      </c>
      <c r="C122" s="53"/>
      <c r="D122" s="16">
        <v>2019</v>
      </c>
      <c r="E122" s="4">
        <f>G122</f>
        <v>3.52</v>
      </c>
      <c r="F122" s="4">
        <v>0</v>
      </c>
      <c r="G122" s="4">
        <v>3.52</v>
      </c>
      <c r="H122" s="4">
        <v>0</v>
      </c>
      <c r="I122" s="4">
        <v>0</v>
      </c>
      <c r="J122" s="50" t="s">
        <v>38</v>
      </c>
    </row>
    <row r="123" spans="1:10" s="6" customFormat="1" ht="15.75" customHeight="1">
      <c r="A123" s="42"/>
      <c r="B123" s="52"/>
      <c r="C123" s="54"/>
      <c r="D123" s="16">
        <v>2020</v>
      </c>
      <c r="E123" s="4">
        <f>G123</f>
        <v>512.2</v>
      </c>
      <c r="F123" s="4">
        <v>0</v>
      </c>
      <c r="G123" s="4">
        <v>512.2</v>
      </c>
      <c r="H123" s="4">
        <v>0</v>
      </c>
      <c r="I123" s="4">
        <v>0</v>
      </c>
      <c r="J123" s="56"/>
    </row>
    <row r="124" spans="1:10" s="6" customFormat="1" ht="18" customHeight="1">
      <c r="A124" s="43"/>
      <c r="B124" s="49"/>
      <c r="C124" s="55"/>
      <c r="D124" s="16">
        <v>2021</v>
      </c>
      <c r="E124" s="4">
        <f>G124</f>
        <v>512.2</v>
      </c>
      <c r="F124" s="4">
        <v>0</v>
      </c>
      <c r="G124" s="4">
        <v>512.2</v>
      </c>
      <c r="H124" s="4">
        <v>0</v>
      </c>
      <c r="I124" s="4">
        <v>0</v>
      </c>
      <c r="J124" s="51"/>
    </row>
    <row r="125" spans="1:10" s="6" customFormat="1" ht="27.75" customHeight="1">
      <c r="A125" s="12">
        <v>13</v>
      </c>
      <c r="B125" s="29" t="s">
        <v>54</v>
      </c>
      <c r="C125" s="20"/>
      <c r="D125" s="16">
        <v>2019</v>
      </c>
      <c r="E125" s="4">
        <f>H125</f>
        <v>134.6</v>
      </c>
      <c r="F125" s="4">
        <v>0</v>
      </c>
      <c r="G125" s="4">
        <v>0</v>
      </c>
      <c r="H125" s="4">
        <v>134.6</v>
      </c>
      <c r="I125" s="4">
        <v>0</v>
      </c>
      <c r="J125" s="17" t="s">
        <v>38</v>
      </c>
    </row>
    <row r="126" spans="1:10" s="6" customFormat="1" ht="27.75" customHeight="1">
      <c r="A126" s="12">
        <v>14</v>
      </c>
      <c r="B126" s="29" t="s">
        <v>61</v>
      </c>
      <c r="C126" s="20"/>
      <c r="D126" s="16">
        <v>2019</v>
      </c>
      <c r="E126" s="4">
        <f>H126</f>
        <v>453</v>
      </c>
      <c r="F126" s="4">
        <v>0</v>
      </c>
      <c r="G126" s="4">
        <v>0</v>
      </c>
      <c r="H126" s="4">
        <v>453</v>
      </c>
      <c r="I126" s="4">
        <v>0</v>
      </c>
      <c r="J126" s="17" t="s">
        <v>38</v>
      </c>
    </row>
    <row r="127" spans="1:10" s="6" customFormat="1" ht="32.25" customHeight="1">
      <c r="A127" s="12"/>
      <c r="B127" s="18" t="s">
        <v>25</v>
      </c>
      <c r="C127" s="20"/>
      <c r="D127" s="16"/>
      <c r="E127" s="21">
        <f>SUM(E87:E126)</f>
        <v>25440.450610000004</v>
      </c>
      <c r="F127" s="21">
        <f>SUM(F87:F126)</f>
        <v>544.7</v>
      </c>
      <c r="G127" s="21">
        <f>SUM(G87:G126)</f>
        <v>1027.92</v>
      </c>
      <c r="H127" s="21">
        <f>SUM(H87:H126)</f>
        <v>23867.83061</v>
      </c>
      <c r="I127" s="21">
        <f>SUM(I89:I126)</f>
        <v>0</v>
      </c>
      <c r="J127" s="19"/>
    </row>
    <row r="128" spans="1:10" s="6" customFormat="1" ht="15">
      <c r="A128" s="41"/>
      <c r="B128" s="38" t="s">
        <v>66</v>
      </c>
      <c r="C128" s="44"/>
      <c r="D128" s="16">
        <v>2019</v>
      </c>
      <c r="E128" s="5">
        <f>E87+E90+E93+E96+E99+E102+E105+E108+E111+E114+E117+E120+E122+E125+E126</f>
        <v>9411.850610000001</v>
      </c>
      <c r="F128" s="5">
        <f>F120</f>
        <v>278.3</v>
      </c>
      <c r="G128" s="5">
        <f>G122</f>
        <v>3.52</v>
      </c>
      <c r="H128" s="5">
        <f>H87+H90+H93+H96+H99+H102+H105+H108+H111+H114+H117+H120+H122+H125+H126</f>
        <v>9130.030610000002</v>
      </c>
      <c r="I128" s="5">
        <f>I121+I122+I123</f>
        <v>0</v>
      </c>
      <c r="J128" s="19"/>
    </row>
    <row r="129" spans="1:10" s="6" customFormat="1" ht="15">
      <c r="A129" s="42"/>
      <c r="B129" s="39"/>
      <c r="C129" s="45"/>
      <c r="D129" s="16">
        <v>2020</v>
      </c>
      <c r="E129" s="5">
        <f>E88+E91+E94+E97+E100+E103+E106+E109+E112+E115+E118+E121+E123</f>
        <v>8155</v>
      </c>
      <c r="F129" s="5">
        <f>F121</f>
        <v>266.4</v>
      </c>
      <c r="G129" s="5">
        <f>G123</f>
        <v>512.2</v>
      </c>
      <c r="H129" s="5">
        <f>H88+H91+H94+H97+H100+H103+H106+H109+H112+H115+H118+H121+H123</f>
        <v>7376.400000000001</v>
      </c>
      <c r="I129" s="5">
        <f>I81</f>
        <v>0</v>
      </c>
      <c r="J129" s="19"/>
    </row>
    <row r="130" spans="1:10" s="6" customFormat="1" ht="15">
      <c r="A130" s="43"/>
      <c r="B130" s="40"/>
      <c r="C130" s="46"/>
      <c r="D130" s="16">
        <v>2021</v>
      </c>
      <c r="E130" s="5">
        <f>E89+E92+E95+E98+E101+E104+E107+E110+E113+E116+E119+E124</f>
        <v>7873.599999999999</v>
      </c>
      <c r="F130" s="5">
        <v>0</v>
      </c>
      <c r="G130" s="5">
        <f>G124</f>
        <v>512.2</v>
      </c>
      <c r="H130" s="5">
        <f>H89+H92+H95+H98+H101+H104+H107+H110+H113+H116+H119+H124</f>
        <v>7361.4</v>
      </c>
      <c r="I130" s="5">
        <v>0</v>
      </c>
      <c r="J130" s="19"/>
    </row>
    <row r="131" spans="1:10" s="6" customFormat="1" ht="15">
      <c r="A131" s="12"/>
      <c r="B131" s="63" t="s">
        <v>26</v>
      </c>
      <c r="C131" s="64"/>
      <c r="D131" s="64"/>
      <c r="E131" s="64"/>
      <c r="F131" s="64"/>
      <c r="G131" s="64"/>
      <c r="H131" s="64"/>
      <c r="I131" s="64"/>
      <c r="J131" s="65"/>
    </row>
    <row r="132" spans="1:10" s="6" customFormat="1" ht="37.5" customHeight="1">
      <c r="A132" s="12">
        <v>1</v>
      </c>
      <c r="B132" s="29" t="s">
        <v>44</v>
      </c>
      <c r="C132" s="20"/>
      <c r="D132" s="16">
        <v>2019</v>
      </c>
      <c r="E132" s="4">
        <f>I132</f>
        <v>346.5</v>
      </c>
      <c r="F132" s="4">
        <v>0</v>
      </c>
      <c r="G132" s="4">
        <v>0</v>
      </c>
      <c r="H132" s="4">
        <v>0</v>
      </c>
      <c r="I132" s="4">
        <v>346.5</v>
      </c>
      <c r="J132" s="17" t="s">
        <v>38</v>
      </c>
    </row>
    <row r="133" spans="1:10" s="6" customFormat="1" ht="37.5" customHeight="1">
      <c r="A133" s="12">
        <v>2</v>
      </c>
      <c r="B133" s="29" t="s">
        <v>57</v>
      </c>
      <c r="C133" s="20"/>
      <c r="D133" s="16">
        <v>2019</v>
      </c>
      <c r="E133" s="4">
        <f>I133</f>
        <v>1260</v>
      </c>
      <c r="F133" s="4">
        <v>0</v>
      </c>
      <c r="G133" s="4">
        <v>0</v>
      </c>
      <c r="H133" s="4">
        <v>0</v>
      </c>
      <c r="I133" s="4">
        <v>1260</v>
      </c>
      <c r="J133" s="17" t="s">
        <v>38</v>
      </c>
    </row>
    <row r="134" spans="1:10" s="6" customFormat="1" ht="37.5" customHeight="1">
      <c r="A134" s="12">
        <v>3</v>
      </c>
      <c r="B134" s="29" t="s">
        <v>58</v>
      </c>
      <c r="C134" s="20"/>
      <c r="D134" s="16">
        <v>2019</v>
      </c>
      <c r="E134" s="4">
        <f>I134</f>
        <v>99</v>
      </c>
      <c r="F134" s="4">
        <v>0</v>
      </c>
      <c r="G134" s="4">
        <v>0</v>
      </c>
      <c r="H134" s="4">
        <v>0</v>
      </c>
      <c r="I134" s="4">
        <v>99</v>
      </c>
      <c r="J134" s="17" t="s">
        <v>38</v>
      </c>
    </row>
    <row r="135" spans="1:10" s="6" customFormat="1" ht="13.5" customHeight="1">
      <c r="A135" s="47">
        <v>4</v>
      </c>
      <c r="B135" s="48" t="s">
        <v>59</v>
      </c>
      <c r="C135" s="53"/>
      <c r="D135" s="16">
        <v>2019</v>
      </c>
      <c r="E135" s="4">
        <f>H135</f>
        <v>30</v>
      </c>
      <c r="F135" s="4">
        <v>0</v>
      </c>
      <c r="G135" s="4">
        <v>0</v>
      </c>
      <c r="H135" s="4">
        <v>30</v>
      </c>
      <c r="I135" s="4">
        <v>0</v>
      </c>
      <c r="J135" s="50" t="s">
        <v>38</v>
      </c>
    </row>
    <row r="136" spans="1:10" s="6" customFormat="1" ht="12" customHeight="1">
      <c r="A136" s="42"/>
      <c r="B136" s="52"/>
      <c r="C136" s="54"/>
      <c r="D136" s="16">
        <v>2020</v>
      </c>
      <c r="E136" s="4">
        <f>H136</f>
        <v>43.6</v>
      </c>
      <c r="F136" s="4">
        <v>0</v>
      </c>
      <c r="G136" s="4">
        <v>0</v>
      </c>
      <c r="H136" s="4">
        <v>43.6</v>
      </c>
      <c r="I136" s="4">
        <v>0</v>
      </c>
      <c r="J136" s="56"/>
    </row>
    <row r="137" spans="1:10" s="6" customFormat="1" ht="13.5" customHeight="1">
      <c r="A137" s="43"/>
      <c r="B137" s="49"/>
      <c r="C137" s="55"/>
      <c r="D137" s="16">
        <v>2021</v>
      </c>
      <c r="E137" s="4">
        <f>H137</f>
        <v>43.5</v>
      </c>
      <c r="F137" s="4">
        <v>0</v>
      </c>
      <c r="G137" s="4">
        <v>0</v>
      </c>
      <c r="H137" s="4">
        <v>43.5</v>
      </c>
      <c r="I137" s="4">
        <v>0</v>
      </c>
      <c r="J137" s="51"/>
    </row>
    <row r="138" spans="1:10" s="6" customFormat="1" ht="32.25" customHeight="1">
      <c r="A138" s="12"/>
      <c r="B138" s="18" t="s">
        <v>25</v>
      </c>
      <c r="C138" s="20"/>
      <c r="D138" s="16"/>
      <c r="E138" s="21">
        <f>SUM(E132:E137)</f>
        <v>1822.6</v>
      </c>
      <c r="F138" s="21">
        <v>0</v>
      </c>
      <c r="G138" s="21">
        <v>0</v>
      </c>
      <c r="H138" s="21">
        <f>SUM(H132:H137)</f>
        <v>117.1</v>
      </c>
      <c r="I138" s="21">
        <f>SUM(I132:I137)</f>
        <v>1705.5</v>
      </c>
      <c r="J138" s="19"/>
    </row>
    <row r="139" spans="1:10" s="6" customFormat="1" ht="15">
      <c r="A139" s="41"/>
      <c r="B139" s="38" t="s">
        <v>66</v>
      </c>
      <c r="C139" s="44"/>
      <c r="D139" s="16">
        <v>2019</v>
      </c>
      <c r="E139" s="5">
        <f>E132+E133+E134+E135</f>
        <v>1735.5</v>
      </c>
      <c r="F139" s="5">
        <v>0</v>
      </c>
      <c r="G139" s="5">
        <v>0</v>
      </c>
      <c r="H139" s="5">
        <f>H135</f>
        <v>30</v>
      </c>
      <c r="I139" s="5">
        <f>I132+I133+I134</f>
        <v>1705.5</v>
      </c>
      <c r="J139" s="19"/>
    </row>
    <row r="140" spans="1:10" s="6" customFormat="1" ht="15">
      <c r="A140" s="42"/>
      <c r="B140" s="39"/>
      <c r="C140" s="45"/>
      <c r="D140" s="16">
        <v>2020</v>
      </c>
      <c r="E140" s="5">
        <f>H140</f>
        <v>43.6</v>
      </c>
      <c r="F140" s="5">
        <v>0</v>
      </c>
      <c r="G140" s="5">
        <f>G92+G104+G136</f>
        <v>0</v>
      </c>
      <c r="H140" s="5">
        <f>H136</f>
        <v>43.6</v>
      </c>
      <c r="I140" s="5">
        <f>I92</f>
        <v>0</v>
      </c>
      <c r="J140" s="19"/>
    </row>
    <row r="141" spans="1:10" s="6" customFormat="1" ht="15">
      <c r="A141" s="43"/>
      <c r="B141" s="40"/>
      <c r="C141" s="46"/>
      <c r="D141" s="16">
        <v>2021</v>
      </c>
      <c r="E141" s="5">
        <f>H141</f>
        <v>43.5</v>
      </c>
      <c r="F141" s="5">
        <v>0</v>
      </c>
      <c r="G141" s="5">
        <f>G95+G107+G137</f>
        <v>0</v>
      </c>
      <c r="H141" s="5">
        <f>H137</f>
        <v>43.5</v>
      </c>
      <c r="I141" s="5">
        <f>I95</f>
        <v>0</v>
      </c>
      <c r="J141" s="19"/>
    </row>
    <row r="142" spans="1:10" s="6" customFormat="1" ht="15">
      <c r="A142" s="12"/>
      <c r="B142" s="63" t="s">
        <v>45</v>
      </c>
      <c r="C142" s="64"/>
      <c r="D142" s="64"/>
      <c r="E142" s="64"/>
      <c r="F142" s="64"/>
      <c r="G142" s="64"/>
      <c r="H142" s="64"/>
      <c r="I142" s="64"/>
      <c r="J142" s="65"/>
    </row>
    <row r="143" spans="1:10" s="6" customFormat="1" ht="16.5" customHeight="1">
      <c r="A143" s="47">
        <v>1</v>
      </c>
      <c r="B143" s="48" t="s">
        <v>46</v>
      </c>
      <c r="C143" s="53"/>
      <c r="D143" s="16">
        <v>2019</v>
      </c>
      <c r="E143" s="4">
        <f>H143</f>
        <v>2</v>
      </c>
      <c r="F143" s="4">
        <v>0</v>
      </c>
      <c r="G143" s="4">
        <v>0</v>
      </c>
      <c r="H143" s="4">
        <v>2</v>
      </c>
      <c r="I143" s="4">
        <v>0</v>
      </c>
      <c r="J143" s="50" t="s">
        <v>38</v>
      </c>
    </row>
    <row r="144" spans="1:10" s="6" customFormat="1" ht="12.75" customHeight="1">
      <c r="A144" s="42"/>
      <c r="B144" s="52"/>
      <c r="C144" s="54"/>
      <c r="D144" s="16">
        <v>2020</v>
      </c>
      <c r="E144" s="4">
        <f>H144</f>
        <v>1.7</v>
      </c>
      <c r="F144" s="4">
        <v>0</v>
      </c>
      <c r="G144" s="4">
        <v>0</v>
      </c>
      <c r="H144" s="4">
        <v>1.7</v>
      </c>
      <c r="I144" s="4">
        <v>0</v>
      </c>
      <c r="J144" s="56"/>
    </row>
    <row r="145" spans="1:10" s="6" customFormat="1" ht="12.75" customHeight="1">
      <c r="A145" s="43"/>
      <c r="B145" s="49"/>
      <c r="C145" s="55"/>
      <c r="D145" s="16">
        <v>2021</v>
      </c>
      <c r="E145" s="4">
        <f>H145</f>
        <v>1.7</v>
      </c>
      <c r="F145" s="4">
        <v>0</v>
      </c>
      <c r="G145" s="4">
        <v>0</v>
      </c>
      <c r="H145" s="4">
        <v>1.7</v>
      </c>
      <c r="I145" s="4">
        <v>0</v>
      </c>
      <c r="J145" s="51"/>
    </row>
    <row r="146" spans="1:10" s="6" customFormat="1" ht="32.25" customHeight="1">
      <c r="A146" s="12"/>
      <c r="B146" s="18" t="s">
        <v>25</v>
      </c>
      <c r="C146" s="20"/>
      <c r="D146" s="16"/>
      <c r="E146" s="21">
        <f>SUM(E143:E145)</f>
        <v>5.4</v>
      </c>
      <c r="F146" s="21">
        <v>0</v>
      </c>
      <c r="G146" s="21">
        <v>0</v>
      </c>
      <c r="H146" s="21">
        <f>SUM(H143:H145)</f>
        <v>5.4</v>
      </c>
      <c r="I146" s="21">
        <f>SUM(I145)</f>
        <v>0</v>
      </c>
      <c r="J146" s="19"/>
    </row>
    <row r="147" spans="1:10" s="6" customFormat="1" ht="15">
      <c r="A147" s="41"/>
      <c r="B147" s="38" t="s">
        <v>66</v>
      </c>
      <c r="C147" s="44"/>
      <c r="D147" s="16">
        <v>2019</v>
      </c>
      <c r="E147" s="5">
        <f>H147</f>
        <v>2</v>
      </c>
      <c r="F147" s="5">
        <v>0</v>
      </c>
      <c r="G147" s="5">
        <v>0</v>
      </c>
      <c r="H147" s="5">
        <v>2</v>
      </c>
      <c r="I147" s="5">
        <f>I113</f>
        <v>0</v>
      </c>
      <c r="J147" s="19"/>
    </row>
    <row r="148" spans="1:10" s="6" customFormat="1" ht="15">
      <c r="A148" s="42"/>
      <c r="B148" s="39"/>
      <c r="C148" s="45"/>
      <c r="D148" s="16">
        <v>2020</v>
      </c>
      <c r="E148" s="5">
        <f>H148</f>
        <v>1.7</v>
      </c>
      <c r="F148" s="5">
        <v>0</v>
      </c>
      <c r="G148" s="5">
        <f>G116+G125+G144</f>
        <v>0</v>
      </c>
      <c r="H148" s="5">
        <v>1.7</v>
      </c>
      <c r="I148" s="5">
        <f>I116</f>
        <v>0</v>
      </c>
      <c r="J148" s="19"/>
    </row>
    <row r="149" spans="1:10" s="6" customFormat="1" ht="15">
      <c r="A149" s="43"/>
      <c r="B149" s="40"/>
      <c r="C149" s="46"/>
      <c r="D149" s="16">
        <v>2021</v>
      </c>
      <c r="E149" s="5">
        <f>H149</f>
        <v>1.7</v>
      </c>
      <c r="F149" s="5">
        <v>0</v>
      </c>
      <c r="G149" s="5">
        <f>G119+G126+G145</f>
        <v>0</v>
      </c>
      <c r="H149" s="5">
        <v>1.7</v>
      </c>
      <c r="I149" s="5">
        <f>I119</f>
        <v>0</v>
      </c>
      <c r="J149" s="19"/>
    </row>
    <row r="150" spans="1:10" s="7" customFormat="1" ht="21" customHeight="1">
      <c r="A150" s="27"/>
      <c r="B150" s="18" t="s">
        <v>67</v>
      </c>
      <c r="C150" s="18"/>
      <c r="D150" s="27"/>
      <c r="E150" s="5">
        <f>E151+E152+E153</f>
        <v>108059.7443</v>
      </c>
      <c r="F150" s="5">
        <f>F127</f>
        <v>544.7</v>
      </c>
      <c r="G150" s="5">
        <f aca="true" t="shared" si="5" ref="G150:I151">G17+G29+G39+G59+G82+G127+G138+G146</f>
        <v>34496.375</v>
      </c>
      <c r="H150" s="5">
        <f t="shared" si="5"/>
        <v>64791.854980000004</v>
      </c>
      <c r="I150" s="5">
        <f t="shared" si="5"/>
        <v>8226.814320000001</v>
      </c>
      <c r="J150" s="28"/>
    </row>
    <row r="151" spans="1:10" s="7" customFormat="1" ht="21" customHeight="1">
      <c r="A151" s="27"/>
      <c r="B151" s="38" t="s">
        <v>66</v>
      </c>
      <c r="C151" s="18"/>
      <c r="D151" s="27">
        <v>2019</v>
      </c>
      <c r="E151" s="5">
        <f>E18+E30+E40+E60+E83+E128+E139+E147</f>
        <v>57559.344300000004</v>
      </c>
      <c r="F151" s="5">
        <f>F128</f>
        <v>278.3</v>
      </c>
      <c r="G151" s="5">
        <f t="shared" si="5"/>
        <v>28113.975</v>
      </c>
      <c r="H151" s="5">
        <f t="shared" si="5"/>
        <v>24668.35498</v>
      </c>
      <c r="I151" s="5">
        <f t="shared" si="5"/>
        <v>4498.71432</v>
      </c>
      <c r="J151" s="28"/>
    </row>
    <row r="152" spans="1:10" s="7" customFormat="1" ht="21" customHeight="1">
      <c r="A152" s="27"/>
      <c r="B152" s="39"/>
      <c r="C152" s="18"/>
      <c r="D152" s="27">
        <v>2020</v>
      </c>
      <c r="E152" s="5">
        <f>E19+E31+E41+E61+E84+E129+E140+E148</f>
        <v>25320.399999999998</v>
      </c>
      <c r="F152" s="5">
        <f>F19+F31+F41+F61+F84+F129+F140+F148</f>
        <v>266.4</v>
      </c>
      <c r="G152" s="5">
        <f>G19+G31+G41+G61+G84+G129+G140+G148</f>
        <v>3191.2</v>
      </c>
      <c r="H152" s="5">
        <f>H19+H31+H41+H61+H84+H129+H140+H148</f>
        <v>20019.6</v>
      </c>
      <c r="I152" s="5">
        <f>I84+I148</f>
        <v>1843.2</v>
      </c>
      <c r="J152" s="28"/>
    </row>
    <row r="153" spans="1:10" s="7" customFormat="1" ht="21" customHeight="1">
      <c r="A153" s="27"/>
      <c r="B153" s="40"/>
      <c r="C153" s="18"/>
      <c r="D153" s="27">
        <v>2021</v>
      </c>
      <c r="E153" s="5">
        <f>E149+E141+E130+E85+E62+E42+E32+E20</f>
        <v>25179.999999999996</v>
      </c>
      <c r="F153" s="5">
        <f>F130</f>
        <v>0</v>
      </c>
      <c r="G153" s="5">
        <f>G149+G141+G130+G85+G62+G42+G32+G20</f>
        <v>3191.2</v>
      </c>
      <c r="H153" s="5">
        <f>H149+H141+H130+H85+H62+H42+H20+H32</f>
        <v>20103.899999999998</v>
      </c>
      <c r="I153" s="5">
        <f>I85</f>
        <v>1884.9</v>
      </c>
      <c r="J153" s="28"/>
    </row>
    <row r="154" spans="1:9" s="6" customFormat="1" ht="15">
      <c r="A154" s="36"/>
      <c r="I154" s="37"/>
    </row>
  </sheetData>
  <sheetProtection/>
  <mergeCells count="164">
    <mergeCell ref="A87:A89"/>
    <mergeCell ref="B87:B89"/>
    <mergeCell ref="C87:C89"/>
    <mergeCell ref="J87:J89"/>
    <mergeCell ref="A90:A95"/>
    <mergeCell ref="B90:B95"/>
    <mergeCell ref="J90:J95"/>
    <mergeCell ref="J143:J145"/>
    <mergeCell ref="A147:A149"/>
    <mergeCell ref="C147:C149"/>
    <mergeCell ref="A135:A137"/>
    <mergeCell ref="B135:B137"/>
    <mergeCell ref="J135:J137"/>
    <mergeCell ref="C135:C137"/>
    <mergeCell ref="A139:A141"/>
    <mergeCell ref="C139:C141"/>
    <mergeCell ref="B139:B141"/>
    <mergeCell ref="B40:B42"/>
    <mergeCell ref="C40:C42"/>
    <mergeCell ref="C50:C52"/>
    <mergeCell ref="J59:J62"/>
    <mergeCell ref="J39:J42"/>
    <mergeCell ref="J29:J32"/>
    <mergeCell ref="J50:J52"/>
    <mergeCell ref="A80:A81"/>
    <mergeCell ref="B80:B81"/>
    <mergeCell ref="J80:J81"/>
    <mergeCell ref="A83:A85"/>
    <mergeCell ref="A143:A145"/>
    <mergeCell ref="B143:B145"/>
    <mergeCell ref="C143:C145"/>
    <mergeCell ref="C80:C81"/>
    <mergeCell ref="C83:C85"/>
    <mergeCell ref="J82:J85"/>
    <mergeCell ref="A74:A76"/>
    <mergeCell ref="J74:J76"/>
    <mergeCell ref="B74:B76"/>
    <mergeCell ref="A77:A79"/>
    <mergeCell ref="B77:B79"/>
    <mergeCell ref="J77:J79"/>
    <mergeCell ref="C74:C76"/>
    <mergeCell ref="C77:C79"/>
    <mergeCell ref="A68:A70"/>
    <mergeCell ref="B68:B70"/>
    <mergeCell ref="J68:J70"/>
    <mergeCell ref="A71:A73"/>
    <mergeCell ref="B71:B73"/>
    <mergeCell ref="J71:J73"/>
    <mergeCell ref="C68:C70"/>
    <mergeCell ref="C71:C73"/>
    <mergeCell ref="A56:A58"/>
    <mergeCell ref="B56:B58"/>
    <mergeCell ref="C56:C58"/>
    <mergeCell ref="J56:J58"/>
    <mergeCell ref="A60:A62"/>
    <mergeCell ref="A64:A66"/>
    <mergeCell ref="B64:B66"/>
    <mergeCell ref="J64:J66"/>
    <mergeCell ref="B60:B62"/>
    <mergeCell ref="C60:C62"/>
    <mergeCell ref="A50:A52"/>
    <mergeCell ref="B50:B52"/>
    <mergeCell ref="A53:A55"/>
    <mergeCell ref="B53:B55"/>
    <mergeCell ref="C53:C55"/>
    <mergeCell ref="J53:J55"/>
    <mergeCell ref="A40:A42"/>
    <mergeCell ref="A44:A46"/>
    <mergeCell ref="B44:B46"/>
    <mergeCell ref="C44:C46"/>
    <mergeCell ref="J44:J46"/>
    <mergeCell ref="A47:A49"/>
    <mergeCell ref="B47:B49"/>
    <mergeCell ref="C47:C49"/>
    <mergeCell ref="J47:J49"/>
    <mergeCell ref="B43:J43"/>
    <mergeCell ref="A30:A32"/>
    <mergeCell ref="A34:A36"/>
    <mergeCell ref="B34:B36"/>
    <mergeCell ref="J34:J36"/>
    <mergeCell ref="C34:C36"/>
    <mergeCell ref="B30:B32"/>
    <mergeCell ref="C30:C32"/>
    <mergeCell ref="J12:J14"/>
    <mergeCell ref="J22:J24"/>
    <mergeCell ref="B18:B20"/>
    <mergeCell ref="C18:C20"/>
    <mergeCell ref="J17:J20"/>
    <mergeCell ref="A25:A27"/>
    <mergeCell ref="B25:B27"/>
    <mergeCell ref="J25:J27"/>
    <mergeCell ref="A18:A20"/>
    <mergeCell ref="C25:C27"/>
    <mergeCell ref="C12:C14"/>
    <mergeCell ref="A12:A14"/>
    <mergeCell ref="B12:B14"/>
    <mergeCell ref="A22:A24"/>
    <mergeCell ref="B22:B24"/>
    <mergeCell ref="C22:C24"/>
    <mergeCell ref="A1:J1"/>
    <mergeCell ref="A2:J2"/>
    <mergeCell ref="A3:J3"/>
    <mergeCell ref="E4:I4"/>
    <mergeCell ref="F5:I5"/>
    <mergeCell ref="B33:J33"/>
    <mergeCell ref="J9:J11"/>
    <mergeCell ref="A9:A11"/>
    <mergeCell ref="B9:B11"/>
    <mergeCell ref="C9:C11"/>
    <mergeCell ref="B63:J63"/>
    <mergeCell ref="B142:J142"/>
    <mergeCell ref="A4:A6"/>
    <mergeCell ref="D4:D6"/>
    <mergeCell ref="B4:B6"/>
    <mergeCell ref="B86:J86"/>
    <mergeCell ref="B21:J21"/>
    <mergeCell ref="J4:J6"/>
    <mergeCell ref="B8:J8"/>
    <mergeCell ref="C4:C6"/>
    <mergeCell ref="A96:A98"/>
    <mergeCell ref="B96:B98"/>
    <mergeCell ref="C96:C98"/>
    <mergeCell ref="J96:J98"/>
    <mergeCell ref="A99:A101"/>
    <mergeCell ref="B99:B101"/>
    <mergeCell ref="C99:C101"/>
    <mergeCell ref="J99:J101"/>
    <mergeCell ref="J102:J104"/>
    <mergeCell ref="C102:C104"/>
    <mergeCell ref="A105:A107"/>
    <mergeCell ref="B105:B107"/>
    <mergeCell ref="C105:C107"/>
    <mergeCell ref="J105:J107"/>
    <mergeCell ref="A102:A104"/>
    <mergeCell ref="J117:J119"/>
    <mergeCell ref="C117:C119"/>
    <mergeCell ref="A108:A110"/>
    <mergeCell ref="B108:B110"/>
    <mergeCell ref="J108:J110"/>
    <mergeCell ref="C108:C110"/>
    <mergeCell ref="A111:A113"/>
    <mergeCell ref="B111:B113"/>
    <mergeCell ref="C111:C113"/>
    <mergeCell ref="J111:J113"/>
    <mergeCell ref="J120:J121"/>
    <mergeCell ref="A122:A124"/>
    <mergeCell ref="B122:B124"/>
    <mergeCell ref="C122:C124"/>
    <mergeCell ref="J122:J124"/>
    <mergeCell ref="A114:A116"/>
    <mergeCell ref="B114:B116"/>
    <mergeCell ref="J114:J116"/>
    <mergeCell ref="A117:A119"/>
    <mergeCell ref="B117:B119"/>
    <mergeCell ref="B151:B153"/>
    <mergeCell ref="B147:B149"/>
    <mergeCell ref="B128:B130"/>
    <mergeCell ref="B83:B85"/>
    <mergeCell ref="A128:A130"/>
    <mergeCell ref="C128:C130"/>
    <mergeCell ref="A120:A121"/>
    <mergeCell ref="B120:B121"/>
    <mergeCell ref="B102:B104"/>
    <mergeCell ref="B131:J131"/>
  </mergeCells>
  <printOptions horizontalCentered="1"/>
  <pageMargins left="0" right="0" top="0" bottom="0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2019-06-04T11:06:01Z</dcterms:modified>
  <cp:category/>
  <cp:version/>
  <cp:contentType/>
  <cp:contentStatus/>
</cp:coreProperties>
</file>