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'!$A$1:$M$140</definedName>
  </definedNames>
  <calcPr fullCalcOnLoad="1"/>
</workbook>
</file>

<file path=xl/sharedStrings.xml><?xml version="1.0" encoding="utf-8"?>
<sst xmlns="http://schemas.openxmlformats.org/spreadsheetml/2006/main" count="167" uniqueCount="145">
  <si>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</si>
  <si>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</si>
  <si>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</si>
  <si>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</si>
  <si>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</si>
  <si>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</si>
  <si>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</si>
  <si>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</si>
  <si>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</si>
  <si>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</si>
  <si>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</si>
  <si>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</si>
  <si>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</si>
  <si>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Доп.КР.006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</si>
  <si>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</si>
  <si>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</si>
  <si>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</si>
  <si>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</si>
  <si>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</si>
  <si>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</si>
  <si>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</si>
  <si>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</si>
  <si>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</si>
  <si>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</si>
  <si>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</si>
  <si>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</si>
  <si>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</si>
  <si>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</si>
  <si>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</si>
  <si>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</si>
  <si>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</si>
  <si>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</si>
  <si>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</si>
  <si>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</si>
  <si>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</si>
  <si>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</si>
  <si>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</si>
  <si>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</si>
  <si>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</si>
  <si>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</si>
  <si>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</si>
  <si>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</si>
  <si>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</si>
  <si>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</si>
  <si>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</si>
  <si>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</si>
  <si>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</si>
  <si>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</si>
  <si>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</si>
  <si>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</si>
  <si>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</si>
  <si>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</si>
  <si>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</si>
  <si>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</si>
  <si>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</si>
  <si>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</si>
  <si>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</si>
  <si>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</si>
  <si>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</si>
  <si>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</si>
  <si>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</si>
  <si>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</si>
  <si>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</si>
  <si>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</si>
  <si>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</si>
  <si>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</si>
  <si>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</si>
  <si>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>За счет  перераспределения ассигнований :</t>
  </si>
  <si>
    <t>Подраздел 0502 КЦСР 136 01 82770 КВР 240 – уменьшение ассигнований на прочие мероприятия в области коммунального хозяйства</t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</si>
  <si>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</si>
  <si>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t xml:space="preserve"> Прочие неналоговые доходы 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</si>
  <si>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</si>
  <si>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Итого за счет прочих безвозмездных поступлений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</si>
  <si>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 :</t>
  </si>
  <si>
    <t>Подраздел 0503 КЦСР 132 01 82440 КВР 240 – уменьшение ассигнований на содержание территорий общего пользования</t>
  </si>
  <si>
    <t>Подраздел 0503 КЦСР 132 01 82430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</si>
  <si>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0104 КЦСР 139 01 82680 КВР 240 – уменьшение ассигнований на содержание исполнительных органов местного самоуправления</t>
  </si>
  <si>
    <t>Подраздел 0801 КЦСР 138 01 82370 КВР 240 – увеличение ассигнований на развитие культурно-досуговой деятельности (проведение Новогодних праздников)</t>
  </si>
  <si>
    <t>2020 год</t>
  </si>
  <si>
    <t>2021 год</t>
  </si>
  <si>
    <t xml:space="preserve">Субсидии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
</t>
  </si>
  <si>
    <t>Субвенция поселениям на осуществление первичного воинского учета (фед.бюдж.)</t>
  </si>
  <si>
    <t xml:space="preserve">2.   Изменение расходной части бюджета в предлагаемом проекте решения по направлениям:    </t>
  </si>
  <si>
    <t>За счет безвозмездных поступлений:</t>
  </si>
  <si>
    <t>Итого за счет безвозмездных поступлений</t>
  </si>
  <si>
    <t>Подраздел 0409 КЦСР 131 01 S4770 КВР 240 – увеличение ассигнований на реализацию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участка дороги дер.Нагинщина)</t>
  </si>
  <si>
    <t xml:space="preserve">3.  Изменение источников финансирования дефицита бюджета:                                                       </t>
  </si>
  <si>
    <t>2020 г.</t>
  </si>
  <si>
    <t>2021 г.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</si>
  <si>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</si>
  <si>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Подраздел 0501 КЦСР 623 01 01000 КВР 244 – увеличение ассигнований на содержание и обслуживание объектов муниципального имущества ( оплата за содержание мун.жилья по постановлению арбитражного суда)</t>
  </si>
  <si>
    <t>доп КР 006</t>
  </si>
  <si>
    <t>Подраздел 0104 КЦСР 815 02 00990 КВР 850 – уменьшение ассигнований 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</t>
  </si>
  <si>
    <t>Подраздел 0113 КЦСР 626 01 01000 КВР 240 – уменьшение ассигнований на  содержание и обслуживание объектов муниципального имущества</t>
  </si>
  <si>
    <t>Подраздел 0502 КЦСР 623 01 01190 КВР 240 – уменьшение ассигнований на ремонт объектов муниципального имущества</t>
  </si>
  <si>
    <t>Подраздел 0503 КЦСР 624 01 82490 КВР 240 – уменьшение ассигнований на содержание и ремонт мест воинских захоронений</t>
  </si>
  <si>
    <t>Подраздел 0501 КЦСР 623 01 01140 КВР 240 – увеличение ассигнований на управление муниципальным имуществом ( оплата за начисление платы за пользование жилыми помещениями)</t>
  </si>
  <si>
    <t>Подраздел 0502 КЦСР 623 01 01000 КВР 240 – увеличение ассигнований на содержание и обслуживание объектов муниципального имущества ( ГСМ)</t>
  </si>
  <si>
    <t>Подраздел 0503 КЦСР 624 01 82350 КВР 240 – увеличение ассигнований на прочие мероприятия в области благоустройства ( траспортирование крупногаборитных отходов)</t>
  </si>
  <si>
    <t>Подраздел 0801 КЦСР 625 01 82540 КВР 240 – увеличение ассигнований  на содержание Дома культуры (уборка помещений ДК)</t>
  </si>
  <si>
    <t>доп КР 006( 50,0 т.р)</t>
  </si>
  <si>
    <t>Подраздел 0113 КЦСР 626 01 83190 КВР 240 – увеличение ассигнований на проведение мероприятий общемуниципального характера ( празднование дня содружества деревень)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</si>
  <si>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</si>
  <si>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>Субсидии на поддержку развития общественной инфраструктуры муниципального значения (обл.бюдж.)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</si>
  <si>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(обл.бюдж.)</t>
  </si>
  <si>
    <t>Субсидии на комплекс мероприятий по борьбе с борщевиком Сосновского (обл.бюдж.)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</si>
  <si>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</si>
  <si>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</si>
  <si>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поступлений:</t>
  </si>
  <si>
    <t>2022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</si>
  <si>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</si>
  <si>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</si>
  <si>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компенсации затрат государства</t>
  </si>
  <si>
    <t>2022 г.</t>
  </si>
  <si>
    <t>Исп.Румянцева Т.Г., 2 28 628</t>
  </si>
  <si>
    <t>За счет налоговых и неналоговых доходов местного бюджета и возврата остатков субсидий :</t>
  </si>
  <si>
    <t>Итого за счет налоговых и неналоговых доходов и возврата остатков субсидий</t>
  </si>
  <si>
    <t xml:space="preserve">Подраздел 0104 КЦСР 626 01 82680 КВР 240 – увеличение ассигнований на содержание исполнительных органов местного самоуправления </t>
  </si>
  <si>
    <t>Подраздел 0412 КЦСР 627 01 83210 КВР 240 – увеличение ассигнований на оформление земельных участков территорий общественных кладбищ</t>
  </si>
  <si>
    <t>Подраздел 0501 КЦСР 623 01 01140 КВР 240 – увеличение ассигнований на обследование технического состояния многоквартирного дома с целью определения возможности дальнейшей эксплуатации</t>
  </si>
  <si>
    <t xml:space="preserve">Подраздел 0501 КЦСР 623 01 00890 КВР 240 – увеличение ассигнований на оплату взносов за кап. ремонт МКД за муниципальный жилой фонд </t>
  </si>
  <si>
    <t>Подраздел 0503 КЦСР 624 01 82480 КВР 240 – увеличение ассигнований на вывоз мусора с кладбищ</t>
  </si>
  <si>
    <t>Подраздел 0503 КЦСР 624 01 82350 КВР 240 – увеличение ассигнований на приобретение и установку креплений на столбы для флагов</t>
  </si>
  <si>
    <t>Подраздел 1001 КЦСР 626 01 82850 КВР 310 – увеличение ассигнований на выплату  муниципальной пенсии ( в связи с индексацией зар. платы)</t>
  </si>
  <si>
    <t>Подраздел 0502 КЦСР 623 01 010100 КВР 240 –  уменьшение ассигнований на содержание автомобиляы (приобретение ГСМ)</t>
  </si>
  <si>
    <r>
      <rPr>
        <i/>
        <u val="single"/>
        <sz val="11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</si>
  <si>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</si>
  <si>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t>Подраздел 0104 КЦСР 626 01 82680 КВР 120 –  увеличение ассигнований  на компенсацию за использование личного транспорта в служебных целях (обследование автомобильных дорог)</t>
  </si>
  <si>
    <t>Подраздел 0409 КЦСР 622 01 S0140 КВР 240 – увеличение ассигнований на ремонт дорог общего пользования местного значения и искусственных сооружений на них (за счет средств обл.бюдж.)</t>
  </si>
  <si>
    <t>Подраздел 0503 КЦСР 624 01 S4310 КВР 240 – увеличение ассигнований  на реализацию мероприятий по борьбе с борщевиком Сосновского (за счет средств обл.бюдж.)</t>
  </si>
  <si>
    <t>Подраздел 0801 КЦСР 625 01 S0360 КВР 110 – увеличение ассигнований на  обеспечение выплат стимулирующего характера работникам муниципальных учреждений культуры Ленинградской области (за счет средств обл.бюдж.)</t>
  </si>
  <si>
    <t xml:space="preserve">Подраздел 0203 КЦСР 626 01 51180 КВР 120 </t>
  </si>
  <si>
    <t xml:space="preserve">Подраздел 0203 КЦСР 626 01 51180 КВР 240 </t>
  </si>
  <si>
    <t>изменение ассигнований на осуществление первичного воинского учета (за счет средств фед. бюджета)</t>
  </si>
  <si>
    <t>Подраздел 0801 КЦСР 625 01 S4840 КВР 240 – увеличение ассигнований на развитие общественной инфраструктуры муниципального значения -монтаж и пуско-наладочные работы систем видеонаблюдения ДК  (за счет средств обл. бюджета)</t>
  </si>
  <si>
    <t>Подраздел 0707 КЦСР 625 01 S4330 КВР 240 – уменьшение ассигнований на содействие занятости молодежи в летний период (организация молодежного трудового отряда) (за счет средств обл.бюдж.)</t>
  </si>
  <si>
    <t>Подраздел 0409 КЦСР 622 01 S4770 КВР 240 – увеличение ассигнований на ремонт участков дорог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</si>
  <si>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Подраздел 0503 КЦСР 624 01 S4770 КВР 240 – увеличение ассигнований на валку аварийных деревьев в рамках реализации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</si>
  <si>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Заместитель главы администрации -                                                                          </t>
  </si>
  <si>
    <t>председатель комитета финансов                                                                                                  Ю.В. Павлова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</si>
  <si>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18.12.2019 г. № 38-сд  «О бюджете муниципального образования Старопольское сельское поселение Сланцевского муниципального района Ленинградской области на 2020 и плановый период 2021 и 2022 годов».</t>
  </si>
  <si>
    <t>Подраздел 0801 КЦСР 625 01 83190 КВР 240 – увеличение ассигнований на приобретение сувенирной продукции к 75-летию Победы в ВОВ</t>
  </si>
  <si>
    <t>Подраздел 0801 КЦСР 625 01 83190 КВР 240 – увеличение ассигнований на содержание ДК</t>
  </si>
  <si>
    <t>Подраздел 0801 КЦСР 625 01 83190 КВР 240 – увеличение ассигнований напроведение культурно-массовых мероприятий</t>
  </si>
  <si>
    <t xml:space="preserve">Дефицит на 2020 год составит 777,9 тыс.руб. или 8,6 %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</si>
</sst>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sz val="11"/>
      <color rgb="FFFF0000"/>
      <name val="Arial"/>
      <family val="2"/>
    </font>
    <font>
      <b/>
      <i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71" fillId="0" borderId="0" xfId="0" applyFont="1" applyFill="1" applyBorder="1" applyAlignment="1">
      <alignment wrapText="1"/>
    </xf>
    <xf numFmtId="0" fontId="72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1" fillId="0" borderId="0" xfId="0" applyFont="1" applyAlignment="1">
      <alignment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wrapText="1"/>
    </xf>
    <xf numFmtId="0" fontId="71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188" fontId="73" fillId="0" borderId="0" xfId="53" applyNumberFormat="1" applyFont="1" applyFill="1" applyBorder="1" applyAlignment="1">
      <alignment horizontal="center" vertical="center" wrapText="1"/>
      <protection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74" fillId="0" borderId="0" xfId="0" applyFont="1" applyFill="1" applyAlignment="1">
      <alignment wrapText="1"/>
    </xf>
    <xf numFmtId="0" fontId="75" fillId="0" borderId="0" xfId="0" applyFont="1" applyAlignment="1">
      <alignment/>
    </xf>
    <xf numFmtId="188" fontId="76" fillId="0" borderId="10" xfId="0" applyNumberFormat="1" applyFont="1" applyFill="1" applyBorder="1" applyAlignment="1">
      <alignment horizontal="center" vertical="center" wrapText="1"/>
    </xf>
    <xf numFmtId="188" fontId="77" fillId="33" borderId="11" xfId="53" applyNumberFormat="1" applyFont="1" applyFill="1" applyBorder="1" applyAlignment="1">
      <alignment horizontal="center" vertical="center" wrapText="1"/>
      <protection/>
    </xf>
    <xf numFmtId="188" fontId="76" fillId="0" borderId="11" xfId="53" applyNumberFormat="1" applyFont="1" applyFill="1" applyBorder="1" applyAlignment="1">
      <alignment horizontal="center" vertical="center" wrapText="1"/>
      <protection/>
    </xf>
    <xf numFmtId="188" fontId="73" fillId="33" borderId="11" xfId="53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left" vertical="top" readingOrder="2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3" xfId="53" applyNumberFormat="1" applyFont="1" applyFill="1" applyBorder="1" applyAlignment="1">
      <alignment horizontal="center" vertical="center" wrapText="1"/>
      <protection/>
    </xf>
    <xf numFmtId="188" fontId="7" fillId="33" borderId="14" xfId="53" applyNumberFormat="1" applyFont="1" applyFill="1" applyBorder="1" applyAlignment="1">
      <alignment horizontal="center" vertical="center" wrapText="1"/>
      <protection/>
    </xf>
    <xf numFmtId="188" fontId="7" fillId="33" borderId="15" xfId="53" applyNumberFormat="1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 horizontal="justify" wrapText="1"/>
    </xf>
    <xf numFmtId="188" fontId="78" fillId="0" borderId="11" xfId="53" applyNumberFormat="1" applyFont="1" applyFill="1" applyBorder="1" applyAlignment="1">
      <alignment horizontal="center" vertical="center" wrapText="1"/>
      <protection/>
    </xf>
    <xf numFmtId="188" fontId="78" fillId="0" borderId="12" xfId="53" applyNumberFormat="1" applyFont="1" applyFill="1" applyBorder="1" applyAlignment="1">
      <alignment horizontal="center" vertical="center" wrapText="1"/>
      <protection/>
    </xf>
    <xf numFmtId="0" fontId="79" fillId="0" borderId="0" xfId="0" applyNumberFormat="1" applyFont="1" applyFill="1" applyAlignment="1">
      <alignment readingOrder="2"/>
    </xf>
    <xf numFmtId="0" fontId="80" fillId="0" borderId="0" xfId="0" applyNumberFormat="1" applyFont="1" applyFill="1" applyAlignment="1">
      <alignment readingOrder="2"/>
    </xf>
    <xf numFmtId="188" fontId="81" fillId="0" borderId="0" xfId="0" applyNumberFormat="1" applyFont="1" applyFill="1" applyBorder="1" applyAlignment="1">
      <alignment horizontal="center" wrapText="1"/>
    </xf>
    <xf numFmtId="0" fontId="72" fillId="0" borderId="0" xfId="0" applyFont="1" applyFill="1" applyAlignment="1">
      <alignment/>
    </xf>
    <xf numFmtId="0" fontId="80" fillId="0" borderId="0" xfId="0" applyNumberFormat="1" applyFont="1" applyFill="1" applyAlignment="1">
      <alignment horizontal="left" vertical="top" readingOrder="2"/>
    </xf>
    <xf numFmtId="0" fontId="79" fillId="0" borderId="0" xfId="0" applyNumberFormat="1" applyFont="1" applyFill="1" applyAlignment="1">
      <alignment horizontal="left" vertical="top" readingOrder="2"/>
    </xf>
    <xf numFmtId="188" fontId="77" fillId="33" borderId="15" xfId="53" applyNumberFormat="1" applyFont="1" applyFill="1" applyBorder="1" applyAlignment="1">
      <alignment horizontal="center" vertical="center" wrapText="1"/>
      <protection/>
    </xf>
    <xf numFmtId="0" fontId="79" fillId="0" borderId="0" xfId="0" applyNumberFormat="1" applyFont="1" applyFill="1" applyBorder="1" applyAlignment="1">
      <alignment horizontal="left" vertical="top" readingOrder="2"/>
    </xf>
    <xf numFmtId="0" fontId="82" fillId="0" borderId="0" xfId="0" applyFont="1" applyFill="1" applyBorder="1" applyAlignment="1">
      <alignment wrapText="1"/>
    </xf>
    <xf numFmtId="0" fontId="83" fillId="34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wrapText="1"/>
    </xf>
    <xf numFmtId="0" fontId="72" fillId="0" borderId="0" xfId="0" applyFont="1" applyFill="1" applyAlignment="1">
      <alignment horizontal="left" vertical="top" wrapText="1"/>
    </xf>
    <xf numFmtId="0" fontId="71" fillId="0" borderId="0" xfId="0" applyFont="1" applyFill="1" applyAlignment="1">
      <alignment horizontal="left" vertical="top" wrapText="1"/>
    </xf>
    <xf numFmtId="188" fontId="78" fillId="0" borderId="16" xfId="53" applyNumberFormat="1" applyFont="1" applyFill="1" applyBorder="1" applyAlignment="1">
      <alignment horizontal="center" vertical="center" wrapText="1"/>
      <protection/>
    </xf>
    <xf numFmtId="188" fontId="7" fillId="33" borderId="17" xfId="53" applyNumberFormat="1" applyFont="1" applyFill="1" applyBorder="1" applyAlignment="1">
      <alignment horizontal="center" vertical="center" wrapText="1"/>
      <protection/>
    </xf>
    <xf numFmtId="188" fontId="7" fillId="33" borderId="18" xfId="53" applyNumberFormat="1" applyFont="1" applyFill="1" applyBorder="1" applyAlignment="1">
      <alignment horizontal="center" vertical="center" wrapText="1"/>
      <protection/>
    </xf>
    <xf numFmtId="188" fontId="4" fillId="35" borderId="12" xfId="53" applyNumberFormat="1" applyFont="1" applyFill="1" applyBorder="1" applyAlignment="1">
      <alignment horizontal="center" vertical="center" wrapText="1"/>
      <protection/>
    </xf>
    <xf numFmtId="188" fontId="4" fillId="35" borderId="11" xfId="53" applyNumberFormat="1" applyFont="1" applyFill="1" applyBorder="1" applyAlignment="1">
      <alignment horizontal="center" vertical="center" wrapText="1"/>
      <protection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4" fillId="35" borderId="19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8" fontId="4" fillId="35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21" xfId="0" applyNumberFormat="1" applyFont="1" applyFill="1" applyBorder="1" applyAlignment="1">
      <alignment horizontal="center" vertical="center" wrapText="1"/>
    </xf>
    <xf numFmtId="188" fontId="4" fillId="0" borderId="22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1" xfId="53" applyNumberFormat="1" applyFont="1" applyFill="1" applyBorder="1" applyAlignment="1">
      <alignment horizontal="center" vertical="center" wrapText="1"/>
      <protection/>
    </xf>
    <xf numFmtId="188" fontId="11" fillId="0" borderId="0" xfId="0" applyNumberFormat="1" applyFont="1" applyFill="1" applyBorder="1" applyAlignment="1">
      <alignment horizontal="center" wrapText="1"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9" fillId="33" borderId="24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188" fontId="4" fillId="0" borderId="11" xfId="53" applyNumberFormat="1" applyFont="1" applyFill="1" applyBorder="1" applyAlignment="1">
      <alignment horizontal="center" vertical="center" wrapText="1"/>
      <protection/>
    </xf>
    <xf numFmtId="188" fontId="78" fillId="0" borderId="14" xfId="53" applyNumberFormat="1" applyFont="1" applyFill="1" applyBorder="1" applyAlignment="1">
      <alignment horizontal="center" vertical="center" wrapText="1"/>
      <protection/>
    </xf>
    <xf numFmtId="188" fontId="78" fillId="0" borderId="15" xfId="53" applyNumberFormat="1" applyFont="1" applyFill="1" applyBorder="1" applyAlignment="1">
      <alignment horizontal="center" vertical="center" wrapText="1"/>
      <protection/>
    </xf>
    <xf numFmtId="188" fontId="4" fillId="33" borderId="23" xfId="53" applyNumberFormat="1" applyFont="1" applyFill="1" applyBorder="1" applyAlignment="1">
      <alignment horizontal="center" vertical="center" wrapText="1"/>
      <protection/>
    </xf>
    <xf numFmtId="188" fontId="4" fillId="33" borderId="24" xfId="53" applyNumberFormat="1" applyFont="1" applyFill="1" applyBorder="1" applyAlignment="1">
      <alignment horizontal="center" vertical="center" wrapText="1"/>
      <protection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188" fontId="14" fillId="36" borderId="25" xfId="53" applyNumberFormat="1" applyFont="1" applyFill="1" applyBorder="1" applyAlignment="1">
      <alignment horizontal="center" vertical="center" wrapText="1"/>
      <protection/>
    </xf>
    <xf numFmtId="188" fontId="14" fillId="36" borderId="26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top" wrapText="1"/>
    </xf>
    <xf numFmtId="188" fontId="7" fillId="33" borderId="25" xfId="53" applyNumberFormat="1" applyFont="1" applyFill="1" applyBorder="1" applyAlignment="1">
      <alignment horizontal="center" vertical="center" wrapText="1"/>
      <protection/>
    </xf>
    <xf numFmtId="188" fontId="7" fillId="33" borderId="26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12" fillId="34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188" fontId="9" fillId="0" borderId="11" xfId="0" applyNumberFormat="1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188" fontId="5" fillId="0" borderId="11" xfId="0" applyNumberFormat="1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188" fontId="18" fillId="0" borderId="11" xfId="0" applyNumberFormat="1" applyFont="1" applyBorder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/>
    </xf>
    <xf numFmtId="188" fontId="20" fillId="0" borderId="11" xfId="0" applyNumberFormat="1" applyFont="1" applyBorder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188" fontId="20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0" fontId="10" fillId="0" borderId="0" xfId="0" applyFont="1" applyAlignment="1">
      <alignment wrapText="1"/>
    </xf>
    <xf numFmtId="2" fontId="5" fillId="0" borderId="11" xfId="53" applyNumberFormat="1" applyFont="1" applyFill="1" applyBorder="1" applyAlignment="1">
      <alignment horizontal="justify" vertical="center" wrapText="1"/>
      <protection/>
    </xf>
    <xf numFmtId="2" fontId="5" fillId="0" borderId="27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0" fontId="0" fillId="0" borderId="28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2" fontId="5" fillId="0" borderId="22" xfId="53" applyNumberFormat="1" applyFont="1" applyFill="1" applyBorder="1" applyAlignment="1">
      <alignment horizontal="justify" vertical="center" wrapText="1"/>
      <protection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5" fillId="35" borderId="11" xfId="53" applyNumberFormat="1" applyFont="1" applyFill="1" applyBorder="1" applyAlignment="1">
      <alignment horizontal="left" vertical="center" wrapText="1"/>
      <protection/>
    </xf>
    <xf numFmtId="49" fontId="5" fillId="35" borderId="27" xfId="53" applyNumberFormat="1" applyFont="1" applyFill="1" applyBorder="1" applyAlignment="1">
      <alignment horizontal="left" vertical="center" wrapText="1"/>
      <protection/>
    </xf>
    <xf numFmtId="49" fontId="8" fillId="33" borderId="35" xfId="53" applyNumberFormat="1" applyFont="1" applyFill="1" applyBorder="1" applyAlignment="1">
      <alignment horizontal="left" vertical="center" wrapText="1"/>
      <protection/>
    </xf>
    <xf numFmtId="49" fontId="8" fillId="33" borderId="36" xfId="53" applyNumberFormat="1" applyFont="1" applyFill="1" applyBorder="1" applyAlignment="1">
      <alignment horizontal="left" vertical="center" wrapText="1"/>
      <protection/>
    </xf>
    <xf numFmtId="49" fontId="8" fillId="33" borderId="37" xfId="53" applyNumberFormat="1" applyFont="1" applyFill="1" applyBorder="1" applyAlignment="1">
      <alignment horizontal="left" vertical="center" wrapText="1"/>
      <protection/>
    </xf>
    <xf numFmtId="188" fontId="7" fillId="33" borderId="38" xfId="53" applyNumberFormat="1" applyFont="1" applyFill="1" applyBorder="1" applyAlignment="1">
      <alignment horizontal="left" vertical="center" wrapText="1"/>
      <protection/>
    </xf>
    <xf numFmtId="188" fontId="7" fillId="33" borderId="39" xfId="53" applyNumberFormat="1" applyFont="1" applyFill="1" applyBorder="1" applyAlignment="1">
      <alignment horizontal="left" vertical="center" wrapText="1"/>
      <protection/>
    </xf>
    <xf numFmtId="188" fontId="7" fillId="33" borderId="40" xfId="53" applyNumberFormat="1" applyFont="1" applyFill="1" applyBorder="1" applyAlignment="1">
      <alignment horizontal="left" vertical="center" wrapText="1"/>
      <protection/>
    </xf>
    <xf numFmtId="2" fontId="14" fillId="36" borderId="26" xfId="53" applyNumberFormat="1" applyFont="1" applyFill="1" applyBorder="1" applyAlignment="1">
      <alignment horizontal="justify" vertical="center" wrapText="1"/>
      <protection/>
    </xf>
    <xf numFmtId="2" fontId="14" fillId="36" borderId="41" xfId="53" applyNumberFormat="1" applyFont="1" applyFill="1" applyBorder="1" applyAlignment="1">
      <alignment horizontal="justify" vertical="center" wrapText="1"/>
      <protection/>
    </xf>
    <xf numFmtId="0" fontId="19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49" fontId="77" fillId="33" borderId="15" xfId="53" applyNumberFormat="1" applyFont="1" applyFill="1" applyBorder="1" applyAlignment="1">
      <alignment horizontal="justify" vertical="center" wrapText="1"/>
      <protection/>
    </xf>
    <xf numFmtId="0" fontId="9" fillId="33" borderId="24" xfId="0" applyFont="1" applyFill="1" applyBorder="1" applyAlignment="1">
      <alignment horizontal="justify" vertical="center" wrapText="1"/>
    </xf>
    <xf numFmtId="0" fontId="9" fillId="33" borderId="4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justify" wrapText="1"/>
    </xf>
    <xf numFmtId="0" fontId="76" fillId="0" borderId="0" xfId="0" applyFont="1" applyAlignment="1">
      <alignment horizontal="justify"/>
    </xf>
    <xf numFmtId="0" fontId="4" fillId="0" borderId="11" xfId="0" applyFont="1" applyBorder="1" applyAlignment="1">
      <alignment horizontal="justify"/>
    </xf>
    <xf numFmtId="0" fontId="14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9" fillId="0" borderId="11" xfId="0" applyFont="1" applyBorder="1" applyAlignment="1">
      <alignment horizontal="justify" wrapText="1"/>
    </xf>
    <xf numFmtId="0" fontId="1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21" fillId="0" borderId="0" xfId="0" applyFont="1" applyAlignment="1">
      <alignment horizontal="left"/>
    </xf>
    <xf numFmtId="2" fontId="5" fillId="0" borderId="43" xfId="53" applyNumberFormat="1" applyFont="1" applyFill="1" applyBorder="1" applyAlignment="1">
      <alignment horizontal="left" vertical="justify" wrapText="1"/>
      <protection/>
    </xf>
    <xf numFmtId="2" fontId="5" fillId="0" borderId="44" xfId="53" applyNumberFormat="1" applyFont="1" applyFill="1" applyBorder="1" applyAlignment="1">
      <alignment horizontal="left" vertical="justify" wrapText="1"/>
      <protection/>
    </xf>
    <xf numFmtId="2" fontId="5" fillId="0" borderId="45" xfId="53" applyNumberFormat="1" applyFont="1" applyFill="1" applyBorder="1" applyAlignment="1">
      <alignment horizontal="left" vertical="justify" wrapText="1"/>
      <protection/>
    </xf>
    <xf numFmtId="2" fontId="5" fillId="0" borderId="28" xfId="53" applyNumberFormat="1" applyFont="1" applyFill="1" applyBorder="1" applyAlignment="1">
      <alignment horizontal="justify" vertical="center" wrapText="1"/>
      <protection/>
    </xf>
    <xf numFmtId="2" fontId="5" fillId="0" borderId="46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wrapText="1"/>
    </xf>
    <xf numFmtId="0" fontId="17" fillId="0" borderId="11" xfId="0" applyFont="1" applyBorder="1" applyAlignment="1">
      <alignment horizontal="justify" vertical="center" wrapText="1"/>
    </xf>
    <xf numFmtId="0" fontId="17" fillId="0" borderId="27" xfId="0" applyFont="1" applyBorder="1" applyAlignment="1">
      <alignment horizontal="justify" vertical="center" wrapText="1"/>
    </xf>
    <xf numFmtId="2" fontId="15" fillId="0" borderId="11" xfId="53" applyNumberFormat="1" applyFont="1" applyFill="1" applyBorder="1" applyAlignment="1">
      <alignment horizontal="center" vertical="center" wrapText="1"/>
      <protection/>
    </xf>
    <xf numFmtId="2" fontId="15" fillId="0" borderId="27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left" vertical="center" wrapText="1"/>
      <protection/>
    </xf>
    <xf numFmtId="2" fontId="5" fillId="0" borderId="27" xfId="53" applyNumberFormat="1" applyFont="1" applyFill="1" applyBorder="1" applyAlignment="1">
      <alignment horizontal="left" vertical="center" wrapText="1"/>
      <protection/>
    </xf>
    <xf numFmtId="2" fontId="78" fillId="0" borderId="11" xfId="53" applyNumberFormat="1" applyFont="1" applyFill="1" applyBorder="1" applyAlignment="1">
      <alignment horizontal="justify" vertical="center" wrapText="1"/>
      <protection/>
    </xf>
    <xf numFmtId="0" fontId="84" fillId="0" borderId="11" xfId="0" applyFont="1" applyBorder="1" applyAlignment="1">
      <alignment horizontal="justify" vertical="center" wrapText="1"/>
    </xf>
    <xf numFmtId="0" fontId="84" fillId="0" borderId="27" xfId="0" applyFont="1" applyBorder="1" applyAlignment="1">
      <alignment horizontal="justify" vertical="center" wrapText="1"/>
    </xf>
    <xf numFmtId="2" fontId="78" fillId="0" borderId="27" xfId="53" applyNumberFormat="1" applyFont="1" applyFill="1" applyBorder="1" applyAlignment="1">
      <alignment horizontal="justify" vertical="center" wrapText="1"/>
      <protection/>
    </xf>
    <xf numFmtId="2" fontId="78" fillId="0" borderId="15" xfId="53" applyNumberFormat="1" applyFont="1" applyFill="1" applyBorder="1" applyAlignment="1">
      <alignment horizontal="justify" vertical="center" wrapText="1"/>
      <protection/>
    </xf>
    <xf numFmtId="2" fontId="78" fillId="0" borderId="47" xfId="53" applyNumberFormat="1" applyFont="1" applyFill="1" applyBorder="1" applyAlignment="1">
      <alignment horizontal="justify" vertical="center" wrapText="1"/>
      <protection/>
    </xf>
    <xf numFmtId="49" fontId="7" fillId="33" borderId="24" xfId="53" applyNumberFormat="1" applyFont="1" applyFill="1" applyBorder="1" applyAlignment="1">
      <alignment horizontal="justify" vertical="center" wrapText="1"/>
      <protection/>
    </xf>
    <xf numFmtId="49" fontId="7" fillId="33" borderId="42" xfId="53" applyNumberFormat="1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wrapText="1"/>
    </xf>
    <xf numFmtId="2" fontId="5" fillId="0" borderId="13" xfId="53" applyNumberFormat="1" applyFont="1" applyFill="1" applyBorder="1" applyAlignment="1">
      <alignment horizontal="left" vertical="justify" wrapText="1"/>
      <protection/>
    </xf>
    <xf numFmtId="2" fontId="5" fillId="0" borderId="28" xfId="53" applyNumberFormat="1" applyFont="1" applyFill="1" applyBorder="1" applyAlignment="1">
      <alignment horizontal="left" vertical="justify" wrapText="1"/>
      <protection/>
    </xf>
    <xf numFmtId="2" fontId="5" fillId="0" borderId="46" xfId="53" applyNumberFormat="1" applyFont="1" applyFill="1" applyBorder="1" applyAlignment="1">
      <alignment horizontal="left" vertical="justify" wrapText="1"/>
      <protection/>
    </xf>
    <xf numFmtId="49" fontId="8" fillId="33" borderId="13" xfId="53" applyNumberFormat="1" applyFont="1" applyFill="1" applyBorder="1" applyAlignment="1">
      <alignment horizontal="justify" vertical="center" wrapText="1"/>
      <protection/>
    </xf>
    <xf numFmtId="49" fontId="8" fillId="33" borderId="28" xfId="53" applyNumberFormat="1" applyFont="1" applyFill="1" applyBorder="1" applyAlignment="1">
      <alignment horizontal="justify" vertical="center" wrapText="1"/>
      <protection/>
    </xf>
    <xf numFmtId="49" fontId="8" fillId="33" borderId="46" xfId="53" applyNumberFormat="1" applyFont="1" applyFill="1" applyBorder="1" applyAlignment="1">
      <alignment horizontal="justify" vertical="center" wrapText="1"/>
      <protection/>
    </xf>
    <xf numFmtId="2" fontId="5" fillId="0" borderId="13" xfId="53" applyNumberFormat="1" applyFont="1" applyFill="1" applyBorder="1" applyAlignment="1">
      <alignment horizontal="justify" vertical="justify" wrapText="1"/>
      <protection/>
    </xf>
    <xf numFmtId="2" fontId="5" fillId="0" borderId="28" xfId="53" applyNumberFormat="1" applyFont="1" applyFill="1" applyBorder="1" applyAlignment="1">
      <alignment horizontal="justify" vertical="justify" wrapText="1"/>
      <protection/>
    </xf>
    <xf numFmtId="2" fontId="5" fillId="0" borderId="46" xfId="53" applyNumberFormat="1" applyFont="1" applyFill="1" applyBorder="1" applyAlignment="1">
      <alignment horizontal="justify" vertical="justify" wrapText="1"/>
      <protection/>
    </xf>
    <xf numFmtId="49" fontId="8" fillId="33" borderId="22" xfId="53" applyNumberFormat="1" applyFont="1" applyFill="1" applyBorder="1" applyAlignment="1">
      <alignment horizontal="justify" vertical="center" wrapText="1"/>
      <protection/>
    </xf>
    <xf numFmtId="49" fontId="8" fillId="33" borderId="30" xfId="53" applyNumberFormat="1" applyFont="1" applyFill="1" applyBorder="1" applyAlignment="1">
      <alignment horizontal="justify" vertical="center" wrapText="1"/>
      <protection/>
    </xf>
    <xf numFmtId="49" fontId="8" fillId="33" borderId="48" xfId="53" applyNumberFormat="1" applyFont="1" applyFill="1" applyBorder="1" applyAlignment="1">
      <alignment horizontal="justify" vertical="center" wrapText="1"/>
      <protection/>
    </xf>
    <xf numFmtId="49" fontId="9" fillId="33" borderId="49" xfId="53" applyNumberFormat="1" applyFont="1" applyFill="1" applyBorder="1" applyAlignment="1">
      <alignment horizontal="justify" vertical="center" wrapText="1"/>
      <protection/>
    </xf>
    <xf numFmtId="49" fontId="9" fillId="33" borderId="50" xfId="53" applyNumberFormat="1" applyFont="1" applyFill="1" applyBorder="1" applyAlignment="1">
      <alignment horizontal="justify" vertical="center" wrapText="1"/>
      <protection/>
    </xf>
    <xf numFmtId="49" fontId="9" fillId="33" borderId="51" xfId="53" applyNumberFormat="1" applyFont="1" applyFill="1" applyBorder="1" applyAlignment="1">
      <alignment horizontal="justify" vertical="center" wrapText="1"/>
      <protection/>
    </xf>
    <xf numFmtId="49" fontId="73" fillId="33" borderId="13" xfId="53" applyNumberFormat="1" applyFont="1" applyFill="1" applyBorder="1" applyAlignment="1">
      <alignment horizontal="justify" vertical="center" wrapText="1"/>
      <protection/>
    </xf>
    <xf numFmtId="49" fontId="73" fillId="33" borderId="28" xfId="53" applyNumberFormat="1" applyFont="1" applyFill="1" applyBorder="1" applyAlignment="1">
      <alignment horizontal="justify" vertical="center" wrapText="1"/>
      <protection/>
    </xf>
    <xf numFmtId="49" fontId="73" fillId="33" borderId="29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7" fillId="33" borderId="26" xfId="53" applyNumberFormat="1" applyFont="1" applyFill="1" applyBorder="1" applyAlignment="1">
      <alignment horizontal="justify" vertical="center" wrapText="1"/>
      <protection/>
    </xf>
    <xf numFmtId="49" fontId="7" fillId="33" borderId="41" xfId="53" applyNumberFormat="1" applyFont="1" applyFill="1" applyBorder="1" applyAlignment="1">
      <alignment horizontal="justify" vertical="center" wrapText="1"/>
      <protection/>
    </xf>
    <xf numFmtId="2" fontId="78" fillId="0" borderId="16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justify" wrapText="1"/>
    </xf>
    <xf numFmtId="49" fontId="85" fillId="33" borderId="13" xfId="53" applyNumberFormat="1" applyFont="1" applyFill="1" applyBorder="1" applyAlignment="1">
      <alignment horizontal="justify" vertical="center" wrapText="1"/>
      <protection/>
    </xf>
    <xf numFmtId="49" fontId="85" fillId="33" borderId="28" xfId="53" applyNumberFormat="1" applyFont="1" applyFill="1" applyBorder="1" applyAlignment="1">
      <alignment horizontal="justify" vertical="center" wrapText="1"/>
      <protection/>
    </xf>
    <xf numFmtId="49" fontId="85" fillId="33" borderId="29" xfId="53" applyNumberFormat="1" applyFont="1" applyFill="1" applyBorder="1" applyAlignment="1">
      <alignment horizontal="justify" vertical="center" wrapText="1"/>
      <protection/>
    </xf>
    <xf numFmtId="2" fontId="78" fillId="0" borderId="13" xfId="53" applyNumberFormat="1" applyFont="1" applyFill="1" applyBorder="1" applyAlignment="1">
      <alignment horizontal="left" vertical="justify" wrapText="1"/>
      <protection/>
    </xf>
    <xf numFmtId="2" fontId="78" fillId="0" borderId="28" xfId="53" applyNumberFormat="1" applyFont="1" applyFill="1" applyBorder="1" applyAlignment="1">
      <alignment horizontal="left" vertical="justify" wrapText="1"/>
      <protection/>
    </xf>
    <xf numFmtId="2" fontId="78" fillId="0" borderId="29" xfId="53" applyNumberFormat="1" applyFont="1" applyFill="1" applyBorder="1" applyAlignment="1">
      <alignment horizontal="left" vertical="justify" wrapText="1"/>
      <protection/>
    </xf>
    <xf numFmtId="0" fontId="73" fillId="0" borderId="0" xfId="0" applyFont="1" applyFill="1" applyAlignment="1">
      <alignment horizontal="justify" wrapText="1"/>
    </xf>
    <xf numFmtId="2" fontId="78" fillId="0" borderId="13" xfId="53" applyNumberFormat="1" applyFont="1" applyFill="1" applyBorder="1" applyAlignment="1">
      <alignment horizontal="justify" vertical="justify" wrapText="1"/>
      <protection/>
    </xf>
    <xf numFmtId="2" fontId="78" fillId="0" borderId="28" xfId="53" applyNumberFormat="1" applyFont="1" applyFill="1" applyBorder="1" applyAlignment="1">
      <alignment horizontal="justify" vertical="justify" wrapText="1"/>
      <protection/>
    </xf>
    <xf numFmtId="2" fontId="78" fillId="0" borderId="29" xfId="53" applyNumberFormat="1" applyFont="1" applyFill="1" applyBorder="1" applyAlignment="1">
      <alignment horizontal="justify" vertical="justify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88" fontId="8" fillId="33" borderId="38" xfId="53" applyNumberFormat="1" applyFont="1" applyFill="1" applyBorder="1" applyAlignment="1">
      <alignment horizontal="left" vertical="center" wrapText="1"/>
      <protection/>
    </xf>
    <xf numFmtId="188" fontId="8" fillId="33" borderId="39" xfId="53" applyNumberFormat="1" applyFont="1" applyFill="1" applyBorder="1" applyAlignment="1">
      <alignment horizontal="left" vertical="center" wrapText="1"/>
      <protection/>
    </xf>
    <xf numFmtId="188" fontId="8" fillId="33" borderId="40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790575</xdr:colOff>
      <xdr:row>115</xdr:row>
      <xdr:rowOff>0</xdr:rowOff>
    </xdr:from>
    <xdr:to>
      <xdr:col>3</xdr:col>
      <xdr:colOff>9525</xdr:colOff>
      <xdr:row>115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2343150" y="219646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753225" y="21964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753225" y="21964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121</xdr:row>
      <xdr:rowOff>0</xdr:rowOff>
    </xdr:from>
    <xdr:to>
      <xdr:col>5</xdr:col>
      <xdr:colOff>9525</xdr:colOff>
      <xdr:row>121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4038600" y="22488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8201025" y="22202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120</xdr:row>
      <xdr:rowOff>0</xdr:rowOff>
    </xdr:from>
    <xdr:to>
      <xdr:col>13</xdr:col>
      <xdr:colOff>0</xdr:colOff>
      <xdr:row>120</xdr:row>
      <xdr:rowOff>0</xdr:rowOff>
    </xdr:to>
    <xdr:sp>
      <xdr:nvSpPr>
        <xdr:cNvPr id="34" name="AutoShape 3"/>
        <xdr:cNvSpPr>
          <a:spLocks/>
        </xdr:cNvSpPr>
      </xdr:nvSpPr>
      <xdr:spPr>
        <a:xfrm>
          <a:off x="8201025" y="22202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view="pageBreakPreview" zoomScaleSheetLayoutView="100" zoomScalePageLayoutView="0" workbookViewId="0" topLeftCell="A1">
      <selection activeCell="A138" sqref="A138:M138"/>
    </sheetView>
  </sheetViews>
  <sheetFormatPr defaultColWidth="8.8515625" defaultRowHeight="12.75"/>
  <cols>
    <col min="1" max="1" width="10.8515625" style="7" customWidth="1"/>
    <col min="2" max="2" width="12.421875" style="4" customWidth="1"/>
    <col min="3" max="3" width="11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9.7109375" style="4" customWidth="1"/>
    <col min="11" max="11" width="10.28125" style="4" customWidth="1"/>
    <col min="12" max="12" width="10.421875" style="25" customWidth="1"/>
    <col min="13" max="13" width="11.28125" style="3" customWidth="1"/>
    <col min="14" max="16384" width="8.8515625" style="3" customWidth="1"/>
  </cols>
  <sheetData>
    <row r="1" spans="1:13" ht="15.75">
      <c r="A1" s="196" t="s">
        <v>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06"/>
      <c r="M1" s="106"/>
    </row>
    <row r="2" spans="1:13" ht="15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106"/>
    </row>
    <row r="3" spans="1:13" ht="15" customHeight="1">
      <c r="A3" s="195" t="s">
        <v>140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06"/>
      <c r="M3" s="106"/>
    </row>
    <row r="4" spans="1:13" ht="1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06"/>
      <c r="M4" s="106"/>
    </row>
    <row r="5" spans="1:13" ht="1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06"/>
      <c r="M5" s="106"/>
    </row>
    <row r="6" spans="1:13" ht="22.5" customHeight="1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06"/>
      <c r="M6" s="106"/>
    </row>
    <row r="7" spans="1:12" s="11" customFormat="1" ht="33.75" customHeight="1" hidden="1">
      <c r="A7" s="191" t="s">
        <v>73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26"/>
    </row>
    <row r="8" spans="1:11" ht="15" customHeight="1" hidden="1">
      <c r="A8" s="27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s="28" customFormat="1" ht="15.75" customHeight="1" hidden="1">
      <c r="A9" s="13"/>
      <c r="B9" s="188" t="s">
        <v>70</v>
      </c>
      <c r="C9" s="189"/>
      <c r="D9" s="189"/>
      <c r="E9" s="189"/>
      <c r="F9" s="189"/>
      <c r="G9" s="189"/>
      <c r="H9" s="189"/>
      <c r="I9" s="189"/>
      <c r="J9" s="189"/>
      <c r="K9" s="190"/>
      <c r="L9" s="25"/>
    </row>
    <row r="10" spans="1:12" s="28" customFormat="1" ht="17.25" customHeight="1" hidden="1">
      <c r="A10" s="14">
        <f>SUM(A9:A9)</f>
        <v>0</v>
      </c>
      <c r="B10" s="185" t="s">
        <v>3</v>
      </c>
      <c r="C10" s="186"/>
      <c r="D10" s="186"/>
      <c r="E10" s="186"/>
      <c r="F10" s="186"/>
      <c r="G10" s="186"/>
      <c r="H10" s="186"/>
      <c r="I10" s="186"/>
      <c r="J10" s="186"/>
      <c r="K10" s="187"/>
      <c r="L10" s="25"/>
    </row>
    <row r="11" spans="1:12" s="2" customFormat="1" ht="34.5" customHeight="1" hidden="1">
      <c r="A11" s="15"/>
      <c r="B11" s="192" t="s">
        <v>71</v>
      </c>
      <c r="C11" s="193"/>
      <c r="D11" s="193"/>
      <c r="E11" s="193"/>
      <c r="F11" s="193"/>
      <c r="G11" s="193"/>
      <c r="H11" s="193"/>
      <c r="I11" s="193"/>
      <c r="J11" s="193"/>
      <c r="K11" s="194"/>
      <c r="L11" s="25"/>
    </row>
    <row r="12" spans="1:12" s="2" customFormat="1" ht="25.5" customHeight="1" hidden="1">
      <c r="A12" s="14">
        <f>SUM(A11:A11)</f>
        <v>0</v>
      </c>
      <c r="B12" s="185" t="s">
        <v>72</v>
      </c>
      <c r="C12" s="186"/>
      <c r="D12" s="186"/>
      <c r="E12" s="186"/>
      <c r="F12" s="186"/>
      <c r="G12" s="186"/>
      <c r="H12" s="186"/>
      <c r="I12" s="186"/>
      <c r="J12" s="186"/>
      <c r="K12" s="187"/>
      <c r="L12" s="25"/>
    </row>
    <row r="13" spans="1:12" s="2" customFormat="1" ht="19.5" customHeight="1" hidden="1">
      <c r="A13" s="16">
        <f>A12+A10</f>
        <v>0</v>
      </c>
      <c r="B13" s="176" t="s">
        <v>2</v>
      </c>
      <c r="C13" s="177"/>
      <c r="D13" s="177"/>
      <c r="E13" s="177"/>
      <c r="F13" s="177"/>
      <c r="G13" s="177"/>
      <c r="H13" s="177"/>
      <c r="I13" s="177"/>
      <c r="J13" s="177"/>
      <c r="K13" s="178"/>
      <c r="L13" s="25"/>
    </row>
    <row r="14" spans="1:12" s="2" customFormat="1" ht="8.25" customHeight="1" hidden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5"/>
    </row>
    <row r="15" spans="1:14" s="11" customFormat="1" ht="33.75" customHeight="1">
      <c r="A15" s="184" t="s">
        <v>108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29"/>
    </row>
    <row r="16" spans="1:14" ht="15" customHeight="1">
      <c r="A16" s="55" t="s">
        <v>1</v>
      </c>
      <c r="B16" s="55"/>
      <c r="C16" s="5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0"/>
    </row>
    <row r="17" spans="1:14" s="45" customFormat="1" ht="15" customHeight="1" thickBot="1">
      <c r="A17" s="43" t="s">
        <v>78</v>
      </c>
      <c r="B17" s="43" t="s">
        <v>79</v>
      </c>
      <c r="C17" s="43" t="s">
        <v>109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7"/>
    </row>
    <row r="18" spans="1:14" s="48" customFormat="1" ht="48" customHeight="1">
      <c r="A18" s="46">
        <v>599</v>
      </c>
      <c r="B18" s="47">
        <v>0</v>
      </c>
      <c r="C18" s="47">
        <v>0</v>
      </c>
      <c r="D18" s="137" t="s">
        <v>110</v>
      </c>
      <c r="E18" s="138"/>
      <c r="F18" s="138"/>
      <c r="G18" s="138"/>
      <c r="H18" s="138"/>
      <c r="I18" s="138"/>
      <c r="J18" s="138"/>
      <c r="K18" s="138"/>
      <c r="L18" s="138"/>
      <c r="M18" s="139"/>
      <c r="N18" s="17"/>
    </row>
    <row r="19" spans="1:14" s="48" customFormat="1" ht="31.5" customHeight="1">
      <c r="A19" s="49">
        <v>653</v>
      </c>
      <c r="B19" s="50">
        <v>0</v>
      </c>
      <c r="C19" s="50">
        <v>0</v>
      </c>
      <c r="D19" s="161" t="s">
        <v>111</v>
      </c>
      <c r="E19" s="162"/>
      <c r="F19" s="162"/>
      <c r="G19" s="162"/>
      <c r="H19" s="162"/>
      <c r="I19" s="162"/>
      <c r="J19" s="162"/>
      <c r="K19" s="162"/>
      <c r="L19" s="162"/>
      <c r="M19" s="163"/>
      <c r="N19" s="17"/>
    </row>
    <row r="20" spans="1:14" s="48" customFormat="1" ht="15.75" customHeight="1">
      <c r="A20" s="51">
        <v>42.7</v>
      </c>
      <c r="B20" s="52">
        <v>0</v>
      </c>
      <c r="C20" s="52">
        <v>0</v>
      </c>
      <c r="D20" s="161" t="s">
        <v>112</v>
      </c>
      <c r="E20" s="162"/>
      <c r="F20" s="162"/>
      <c r="G20" s="162"/>
      <c r="H20" s="162"/>
      <c r="I20" s="162"/>
      <c r="J20" s="162"/>
      <c r="K20" s="162"/>
      <c r="L20" s="162"/>
      <c r="M20" s="163"/>
      <c r="N20" s="17"/>
    </row>
    <row r="21" spans="1:14" s="48" customFormat="1" ht="17.25" customHeight="1">
      <c r="A21" s="53">
        <f>SUM(A18:A20)</f>
        <v>1294.7</v>
      </c>
      <c r="B21" s="54">
        <f>SUM(B19:B20)</f>
        <v>0</v>
      </c>
      <c r="C21" s="54">
        <f>SUM(C19:C20)</f>
        <v>0</v>
      </c>
      <c r="D21" s="164" t="s">
        <v>3</v>
      </c>
      <c r="E21" s="165"/>
      <c r="F21" s="165"/>
      <c r="G21" s="165"/>
      <c r="H21" s="165"/>
      <c r="I21" s="165"/>
      <c r="J21" s="165"/>
      <c r="K21" s="165"/>
      <c r="L21" s="165"/>
      <c r="M21" s="166"/>
      <c r="N21" s="17"/>
    </row>
    <row r="22" spans="1:14" s="8" customFormat="1" ht="48" customHeight="1">
      <c r="A22" s="18">
        <v>887.3</v>
      </c>
      <c r="B22" s="19">
        <v>887.3</v>
      </c>
      <c r="C22" s="19">
        <v>887.3</v>
      </c>
      <c r="D22" s="96" t="s">
        <v>102</v>
      </c>
      <c r="E22" s="140"/>
      <c r="F22" s="140"/>
      <c r="G22" s="140"/>
      <c r="H22" s="140"/>
      <c r="I22" s="140"/>
      <c r="J22" s="140"/>
      <c r="K22" s="140"/>
      <c r="L22" s="140"/>
      <c r="M22" s="141"/>
      <c r="N22" s="17">
        <v>693</v>
      </c>
    </row>
    <row r="23" spans="1:14" s="8" customFormat="1" ht="64.5" customHeight="1">
      <c r="A23" s="18">
        <v>2500</v>
      </c>
      <c r="B23" s="19">
        <v>0</v>
      </c>
      <c r="C23" s="19">
        <v>0</v>
      </c>
      <c r="D23" s="167" t="s">
        <v>80</v>
      </c>
      <c r="E23" s="168"/>
      <c r="F23" s="168"/>
      <c r="G23" s="168"/>
      <c r="H23" s="168"/>
      <c r="I23" s="168"/>
      <c r="J23" s="168"/>
      <c r="K23" s="168"/>
      <c r="L23" s="168"/>
      <c r="M23" s="169"/>
      <c r="N23" s="17">
        <v>628</v>
      </c>
    </row>
    <row r="24" spans="1:14" s="8" customFormat="1" ht="32.25" customHeight="1">
      <c r="A24" s="18">
        <v>500</v>
      </c>
      <c r="B24" s="19">
        <v>0</v>
      </c>
      <c r="C24" s="19">
        <v>0</v>
      </c>
      <c r="D24" s="96" t="s">
        <v>103</v>
      </c>
      <c r="E24" s="140"/>
      <c r="F24" s="140"/>
      <c r="G24" s="140"/>
      <c r="H24" s="140"/>
      <c r="I24" s="140"/>
      <c r="J24" s="140"/>
      <c r="K24" s="140"/>
      <c r="L24" s="140"/>
      <c r="M24" s="141"/>
      <c r="N24" s="17">
        <v>630</v>
      </c>
    </row>
    <row r="25" spans="1:14" s="8" customFormat="1" ht="43.5" customHeight="1">
      <c r="A25" s="18">
        <v>-60.8</v>
      </c>
      <c r="B25" s="19">
        <v>-60.8</v>
      </c>
      <c r="C25" s="19">
        <v>-60.8</v>
      </c>
      <c r="D25" s="96" t="s">
        <v>89</v>
      </c>
      <c r="E25" s="140"/>
      <c r="F25" s="140"/>
      <c r="G25" s="140"/>
      <c r="H25" s="140"/>
      <c r="I25" s="140"/>
      <c r="J25" s="140"/>
      <c r="K25" s="140"/>
      <c r="L25" s="140"/>
      <c r="M25" s="141"/>
      <c r="N25" s="17">
        <v>654</v>
      </c>
    </row>
    <row r="26" spans="1:14" s="8" customFormat="1" ht="35.25" customHeight="1">
      <c r="A26" s="18">
        <v>1340.8</v>
      </c>
      <c r="B26" s="19">
        <v>0</v>
      </c>
      <c r="C26" s="19">
        <v>0</v>
      </c>
      <c r="D26" s="96" t="s">
        <v>104</v>
      </c>
      <c r="E26" s="140"/>
      <c r="F26" s="140"/>
      <c r="G26" s="140"/>
      <c r="H26" s="140"/>
      <c r="I26" s="140"/>
      <c r="J26" s="140"/>
      <c r="K26" s="140"/>
      <c r="L26" s="140"/>
      <c r="M26" s="141"/>
      <c r="N26" s="17">
        <v>691</v>
      </c>
    </row>
    <row r="27" spans="1:14" s="8" customFormat="1" ht="19.5" customHeight="1">
      <c r="A27" s="18">
        <v>1075.5</v>
      </c>
      <c r="B27" s="19">
        <v>0</v>
      </c>
      <c r="C27" s="19">
        <v>0</v>
      </c>
      <c r="D27" s="96" t="s">
        <v>105</v>
      </c>
      <c r="E27" s="140"/>
      <c r="F27" s="140"/>
      <c r="G27" s="140"/>
      <c r="H27" s="140"/>
      <c r="I27" s="140"/>
      <c r="J27" s="140"/>
      <c r="K27" s="140"/>
      <c r="L27" s="140"/>
      <c r="M27" s="141"/>
      <c r="N27" s="17">
        <v>870</v>
      </c>
    </row>
    <row r="28" spans="1:14" s="8" customFormat="1" ht="19.5" customHeight="1">
      <c r="A28" s="18">
        <v>-14.2</v>
      </c>
      <c r="B28" s="19">
        <v>-19.9</v>
      </c>
      <c r="C28" s="19">
        <v>285.8</v>
      </c>
      <c r="D28" s="96" t="s">
        <v>81</v>
      </c>
      <c r="E28" s="140"/>
      <c r="F28" s="140"/>
      <c r="G28" s="140"/>
      <c r="H28" s="140"/>
      <c r="I28" s="140"/>
      <c r="J28" s="140"/>
      <c r="K28" s="140"/>
      <c r="L28" s="140"/>
      <c r="M28" s="141"/>
      <c r="N28" s="17">
        <v>365</v>
      </c>
    </row>
    <row r="29" spans="1:14" s="2" customFormat="1" ht="25.5" customHeight="1">
      <c r="A29" s="20">
        <f>SUM(A22:A28)</f>
        <v>6228.6</v>
      </c>
      <c r="B29" s="21">
        <f>SUM(B22:B28)</f>
        <v>806.6</v>
      </c>
      <c r="C29" s="21">
        <f>SUM(C22:C28)</f>
        <v>1112.3</v>
      </c>
      <c r="D29" s="170" t="s">
        <v>5</v>
      </c>
      <c r="E29" s="171"/>
      <c r="F29" s="171"/>
      <c r="G29" s="171"/>
      <c r="H29" s="171"/>
      <c r="I29" s="171"/>
      <c r="J29" s="171"/>
      <c r="K29" s="171"/>
      <c r="L29" s="171"/>
      <c r="M29" s="172"/>
      <c r="N29" s="30"/>
    </row>
    <row r="30" spans="1:14" s="2" customFormat="1" ht="43.5" customHeight="1">
      <c r="A30" s="41">
        <v>27.8</v>
      </c>
      <c r="B30" s="42">
        <v>0</v>
      </c>
      <c r="C30" s="42">
        <v>0</v>
      </c>
      <c r="D30" s="107" t="s">
        <v>106</v>
      </c>
      <c r="E30" s="107"/>
      <c r="F30" s="107"/>
      <c r="G30" s="107"/>
      <c r="H30" s="107"/>
      <c r="I30" s="107"/>
      <c r="J30" s="107"/>
      <c r="K30" s="107"/>
      <c r="L30" s="107"/>
      <c r="M30" s="108"/>
      <c r="N30" s="30"/>
    </row>
    <row r="31" spans="1:14" s="2" customFormat="1" ht="30.75" customHeight="1" thickBot="1">
      <c r="A31" s="39">
        <f>A30</f>
        <v>27.8</v>
      </c>
      <c r="B31" s="40">
        <f>B30</f>
        <v>0</v>
      </c>
      <c r="C31" s="40">
        <f>C30</f>
        <v>0</v>
      </c>
      <c r="D31" s="109" t="s">
        <v>107</v>
      </c>
      <c r="E31" s="110"/>
      <c r="F31" s="110"/>
      <c r="G31" s="110"/>
      <c r="H31" s="110"/>
      <c r="I31" s="110"/>
      <c r="J31" s="110"/>
      <c r="K31" s="110"/>
      <c r="L31" s="110"/>
      <c r="M31" s="111"/>
      <c r="N31" s="30"/>
    </row>
    <row r="32" spans="1:14" s="2" customFormat="1" ht="19.5" customHeight="1" thickBot="1">
      <c r="A32" s="56">
        <f>A29+A21+A31</f>
        <v>7551.1</v>
      </c>
      <c r="B32" s="57">
        <f>B29+B21+B31</f>
        <v>806.6</v>
      </c>
      <c r="C32" s="57">
        <f>C29+C21+C31</f>
        <v>1112.3</v>
      </c>
      <c r="D32" s="173" t="s">
        <v>2</v>
      </c>
      <c r="E32" s="174"/>
      <c r="F32" s="174"/>
      <c r="G32" s="174"/>
      <c r="H32" s="174"/>
      <c r="I32" s="174"/>
      <c r="J32" s="174"/>
      <c r="K32" s="174"/>
      <c r="L32" s="174"/>
      <c r="M32" s="175"/>
      <c r="N32" s="30"/>
    </row>
    <row r="33" spans="1:14" s="2" customFormat="1" ht="8.25" customHeight="1">
      <c r="A33" s="9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30"/>
    </row>
    <row r="34" spans="1:14" s="33" customFormat="1" ht="24.75" customHeight="1">
      <c r="A34" s="122" t="s">
        <v>82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32"/>
    </row>
    <row r="35" spans="1:14" s="1" customFormat="1" ht="15" customHeight="1" hidden="1">
      <c r="A35" s="34"/>
      <c r="B35" s="34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2"/>
    </row>
    <row r="36" spans="1:14" s="44" customFormat="1" ht="15" customHeight="1">
      <c r="A36" s="58" t="s">
        <v>1</v>
      </c>
      <c r="B36" s="58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</row>
    <row r="37" spans="1:14" s="45" customFormat="1" ht="15" customHeight="1" thickBot="1">
      <c r="A37" s="43" t="s">
        <v>78</v>
      </c>
      <c r="B37" s="43" t="s">
        <v>79</v>
      </c>
      <c r="C37" s="43" t="s">
        <v>109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7"/>
    </row>
    <row r="38" spans="1:14" s="44" customFormat="1" ht="23.25" customHeight="1">
      <c r="A38" s="112" t="s">
        <v>115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60"/>
    </row>
    <row r="39" spans="1:14" s="44" customFormat="1" ht="41.25" customHeight="1">
      <c r="A39" s="68">
        <f>12.73597+108.66+113.3592+0.07247+57.088</f>
        <v>291.91564</v>
      </c>
      <c r="B39" s="69">
        <v>0</v>
      </c>
      <c r="C39" s="69">
        <v>0</v>
      </c>
      <c r="D39" s="94" t="s">
        <v>117</v>
      </c>
      <c r="E39" s="94"/>
      <c r="F39" s="94"/>
      <c r="G39" s="94"/>
      <c r="H39" s="94"/>
      <c r="I39" s="94"/>
      <c r="J39" s="94"/>
      <c r="K39" s="94"/>
      <c r="L39" s="94"/>
      <c r="M39" s="95"/>
      <c r="N39" s="60"/>
    </row>
    <row r="40" spans="1:14" s="44" customFormat="1" ht="38.25" customHeight="1">
      <c r="A40" s="68">
        <v>32.4</v>
      </c>
      <c r="B40" s="69">
        <v>0</v>
      </c>
      <c r="C40" s="69">
        <v>0</v>
      </c>
      <c r="D40" s="94" t="s">
        <v>118</v>
      </c>
      <c r="E40" s="94"/>
      <c r="F40" s="94"/>
      <c r="G40" s="94"/>
      <c r="H40" s="94"/>
      <c r="I40" s="94"/>
      <c r="J40" s="94"/>
      <c r="K40" s="94"/>
      <c r="L40" s="94"/>
      <c r="M40" s="95"/>
      <c r="N40" s="60"/>
    </row>
    <row r="41" spans="1:14" s="44" customFormat="1" ht="48" customHeight="1">
      <c r="A41" s="68">
        <v>20</v>
      </c>
      <c r="B41" s="69">
        <v>0</v>
      </c>
      <c r="C41" s="69">
        <v>0</v>
      </c>
      <c r="D41" s="94" t="s">
        <v>119</v>
      </c>
      <c r="E41" s="94"/>
      <c r="F41" s="94"/>
      <c r="G41" s="94"/>
      <c r="H41" s="94"/>
      <c r="I41" s="94"/>
      <c r="J41" s="94"/>
      <c r="K41" s="94"/>
      <c r="L41" s="94"/>
      <c r="M41" s="95"/>
      <c r="N41" s="60"/>
    </row>
    <row r="42" spans="1:14" s="44" customFormat="1" ht="39.75" customHeight="1">
      <c r="A42" s="68">
        <v>33.127</v>
      </c>
      <c r="B42" s="69">
        <v>0</v>
      </c>
      <c r="C42" s="69">
        <v>0</v>
      </c>
      <c r="D42" s="94" t="s">
        <v>120</v>
      </c>
      <c r="E42" s="94"/>
      <c r="F42" s="94"/>
      <c r="G42" s="94"/>
      <c r="H42" s="94"/>
      <c r="I42" s="94"/>
      <c r="J42" s="94"/>
      <c r="K42" s="94"/>
      <c r="L42" s="94"/>
      <c r="M42" s="95"/>
      <c r="N42" s="60"/>
    </row>
    <row r="43" spans="1:14" s="44" customFormat="1" ht="33" customHeight="1">
      <c r="A43" s="68">
        <v>130.05216</v>
      </c>
      <c r="B43" s="69">
        <v>0</v>
      </c>
      <c r="C43" s="69">
        <v>0</v>
      </c>
      <c r="D43" s="94" t="s">
        <v>121</v>
      </c>
      <c r="E43" s="94"/>
      <c r="F43" s="94"/>
      <c r="G43" s="94"/>
      <c r="H43" s="94"/>
      <c r="I43" s="94"/>
      <c r="J43" s="94"/>
      <c r="K43" s="94"/>
      <c r="L43" s="94"/>
      <c r="M43" s="95"/>
      <c r="N43" s="60"/>
    </row>
    <row r="44" spans="1:14" s="44" customFormat="1" ht="34.5" customHeight="1">
      <c r="A44" s="68">
        <f>97.65+30</f>
        <v>127.65</v>
      </c>
      <c r="B44" s="69">
        <v>0</v>
      </c>
      <c r="C44" s="69">
        <v>0</v>
      </c>
      <c r="D44" s="94" t="s">
        <v>122</v>
      </c>
      <c r="E44" s="94"/>
      <c r="F44" s="94"/>
      <c r="G44" s="94"/>
      <c r="H44" s="94"/>
      <c r="I44" s="94"/>
      <c r="J44" s="94"/>
      <c r="K44" s="94"/>
      <c r="L44" s="94"/>
      <c r="M44" s="95"/>
      <c r="N44" s="60"/>
    </row>
    <row r="45" spans="1:14" s="44" customFormat="1" ht="15" customHeight="1">
      <c r="A45" s="68">
        <f>0.47985+47.34+32.7+36.76659+452.01</f>
        <v>569.29644</v>
      </c>
      <c r="B45" s="69">
        <v>0</v>
      </c>
      <c r="C45" s="69">
        <v>0</v>
      </c>
      <c r="D45" s="94" t="s">
        <v>142</v>
      </c>
      <c r="E45" s="94"/>
      <c r="F45" s="94"/>
      <c r="G45" s="94"/>
      <c r="H45" s="94"/>
      <c r="I45" s="94"/>
      <c r="J45" s="94"/>
      <c r="K45" s="94"/>
      <c r="L45" s="94"/>
      <c r="M45" s="95"/>
      <c r="N45" s="60"/>
    </row>
    <row r="46" spans="1:14" s="44" customFormat="1" ht="37.5" customHeight="1">
      <c r="A46" s="68">
        <f>15.747+80</f>
        <v>95.747</v>
      </c>
      <c r="B46" s="69">
        <v>0</v>
      </c>
      <c r="C46" s="69">
        <v>0</v>
      </c>
      <c r="D46" s="94" t="s">
        <v>143</v>
      </c>
      <c r="E46" s="94"/>
      <c r="F46" s="94"/>
      <c r="G46" s="94"/>
      <c r="H46" s="94"/>
      <c r="I46" s="94"/>
      <c r="J46" s="94"/>
      <c r="K46" s="94"/>
      <c r="L46" s="94"/>
      <c r="M46" s="95"/>
      <c r="N46" s="60"/>
    </row>
    <row r="47" spans="1:14" s="44" customFormat="1" ht="37.5" customHeight="1">
      <c r="A47" s="68">
        <v>14</v>
      </c>
      <c r="B47" s="69">
        <v>0</v>
      </c>
      <c r="C47" s="69">
        <v>0</v>
      </c>
      <c r="D47" s="94" t="s">
        <v>141</v>
      </c>
      <c r="E47" s="94"/>
      <c r="F47" s="94"/>
      <c r="G47" s="94"/>
      <c r="H47" s="94"/>
      <c r="I47" s="94"/>
      <c r="J47" s="94"/>
      <c r="K47" s="94"/>
      <c r="L47" s="94"/>
      <c r="M47" s="95"/>
      <c r="N47" s="60"/>
    </row>
    <row r="48" spans="1:14" s="1" customFormat="1" ht="36" customHeight="1">
      <c r="A48" s="68">
        <v>8.31052</v>
      </c>
      <c r="B48" s="69">
        <v>0</v>
      </c>
      <c r="C48" s="69">
        <v>0</v>
      </c>
      <c r="D48" s="94" t="s">
        <v>123</v>
      </c>
      <c r="E48" s="94"/>
      <c r="F48" s="94"/>
      <c r="G48" s="94"/>
      <c r="H48" s="94"/>
      <c r="I48" s="94"/>
      <c r="J48" s="94"/>
      <c r="K48" s="94"/>
      <c r="L48" s="94"/>
      <c r="M48" s="95"/>
      <c r="N48" s="32"/>
    </row>
    <row r="49" spans="1:14" s="1" customFormat="1" ht="22.5" customHeight="1" thickBot="1">
      <c r="A49" s="70">
        <f>SUM(A39:A48)</f>
        <v>1322.49876</v>
      </c>
      <c r="B49" s="71">
        <f>B48</f>
        <v>0</v>
      </c>
      <c r="C49" s="71">
        <f>C48</f>
        <v>0</v>
      </c>
      <c r="D49" s="115" t="s">
        <v>116</v>
      </c>
      <c r="E49" s="115"/>
      <c r="F49" s="115"/>
      <c r="G49" s="115"/>
      <c r="H49" s="115"/>
      <c r="I49" s="115"/>
      <c r="J49" s="115"/>
      <c r="K49" s="115"/>
      <c r="L49" s="115"/>
      <c r="M49" s="116"/>
      <c r="N49" s="32"/>
    </row>
    <row r="50" spans="1:14" s="44" customFormat="1" ht="20.25" customHeight="1">
      <c r="A50" s="112" t="s">
        <v>83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  <c r="N50" s="61"/>
    </row>
    <row r="51" spans="1:14" s="1" customFormat="1" ht="52.5" customHeight="1">
      <c r="A51" s="18">
        <v>887.3</v>
      </c>
      <c r="B51" s="63">
        <v>887.3</v>
      </c>
      <c r="C51" s="63">
        <v>887.3</v>
      </c>
      <c r="D51" s="94" t="s">
        <v>128</v>
      </c>
      <c r="E51" s="94"/>
      <c r="F51" s="94"/>
      <c r="G51" s="94"/>
      <c r="H51" s="94"/>
      <c r="I51" s="94"/>
      <c r="J51" s="94"/>
      <c r="K51" s="94"/>
      <c r="L51" s="94"/>
      <c r="M51" s="95"/>
      <c r="N51" s="17">
        <v>693</v>
      </c>
    </row>
    <row r="52" spans="1:14" s="1" customFormat="1" ht="83.25" customHeight="1">
      <c r="A52" s="18">
        <v>1609.3</v>
      </c>
      <c r="B52" s="63">
        <v>0</v>
      </c>
      <c r="C52" s="63">
        <v>0</v>
      </c>
      <c r="D52" s="94" t="s">
        <v>136</v>
      </c>
      <c r="E52" s="94"/>
      <c r="F52" s="94"/>
      <c r="G52" s="94"/>
      <c r="H52" s="94"/>
      <c r="I52" s="94"/>
      <c r="J52" s="94"/>
      <c r="K52" s="94"/>
      <c r="L52" s="94"/>
      <c r="M52" s="95"/>
      <c r="N52" s="17">
        <v>628</v>
      </c>
    </row>
    <row r="53" spans="1:14" s="1" customFormat="1" ht="81.75" customHeight="1">
      <c r="A53" s="18">
        <v>890.7</v>
      </c>
      <c r="B53" s="63">
        <v>0</v>
      </c>
      <c r="C53" s="63">
        <v>0</v>
      </c>
      <c r="D53" s="94" t="s">
        <v>137</v>
      </c>
      <c r="E53" s="94"/>
      <c r="F53" s="94"/>
      <c r="G53" s="94"/>
      <c r="H53" s="94"/>
      <c r="I53" s="94"/>
      <c r="J53" s="94"/>
      <c r="K53" s="94"/>
      <c r="L53" s="94"/>
      <c r="M53" s="95"/>
      <c r="N53" s="17">
        <v>628</v>
      </c>
    </row>
    <row r="54" spans="1:14" s="1" customFormat="1" ht="50.25" customHeight="1">
      <c r="A54" s="18">
        <v>500</v>
      </c>
      <c r="B54" s="63">
        <v>0</v>
      </c>
      <c r="C54" s="63">
        <v>0</v>
      </c>
      <c r="D54" s="94" t="s">
        <v>134</v>
      </c>
      <c r="E54" s="94"/>
      <c r="F54" s="94"/>
      <c r="G54" s="94"/>
      <c r="H54" s="94"/>
      <c r="I54" s="94"/>
      <c r="J54" s="94"/>
      <c r="K54" s="94"/>
      <c r="L54" s="94"/>
      <c r="M54" s="95"/>
      <c r="N54" s="17">
        <v>630</v>
      </c>
    </row>
    <row r="55" spans="1:14" s="1" customFormat="1" ht="49.5" customHeight="1">
      <c r="A55" s="18">
        <v>-60.8</v>
      </c>
      <c r="B55" s="63">
        <v>-60.8</v>
      </c>
      <c r="C55" s="63">
        <v>-60.8</v>
      </c>
      <c r="D55" s="94" t="s">
        <v>135</v>
      </c>
      <c r="E55" s="94"/>
      <c r="F55" s="94"/>
      <c r="G55" s="94"/>
      <c r="H55" s="94"/>
      <c r="I55" s="94"/>
      <c r="J55" s="94"/>
      <c r="K55" s="94"/>
      <c r="L55" s="94"/>
      <c r="M55" s="95"/>
      <c r="N55" s="17">
        <v>654</v>
      </c>
    </row>
    <row r="56" spans="1:14" s="1" customFormat="1" ht="54" customHeight="1">
      <c r="A56" s="18">
        <v>1340.8</v>
      </c>
      <c r="B56" s="63">
        <v>0</v>
      </c>
      <c r="C56" s="63">
        <v>0</v>
      </c>
      <c r="D56" s="94" t="s">
        <v>130</v>
      </c>
      <c r="E56" s="94"/>
      <c r="F56" s="94"/>
      <c r="G56" s="94"/>
      <c r="H56" s="94"/>
      <c r="I56" s="94"/>
      <c r="J56" s="94"/>
      <c r="K56" s="94"/>
      <c r="L56" s="94"/>
      <c r="M56" s="95"/>
      <c r="N56" s="17">
        <v>691</v>
      </c>
    </row>
    <row r="57" spans="1:14" s="1" customFormat="1" ht="30.75" customHeight="1">
      <c r="A57" s="18">
        <v>1075.5</v>
      </c>
      <c r="B57" s="63">
        <v>0</v>
      </c>
      <c r="C57" s="63">
        <v>0</v>
      </c>
      <c r="D57" s="94" t="s">
        <v>129</v>
      </c>
      <c r="E57" s="152"/>
      <c r="F57" s="152"/>
      <c r="G57" s="152"/>
      <c r="H57" s="152"/>
      <c r="I57" s="152"/>
      <c r="J57" s="152"/>
      <c r="K57" s="152"/>
      <c r="L57" s="152"/>
      <c r="M57" s="155"/>
      <c r="N57" s="17">
        <v>870</v>
      </c>
    </row>
    <row r="58" spans="1:14" s="1" customFormat="1" ht="30.75" customHeight="1">
      <c r="A58" s="63">
        <v>0</v>
      </c>
      <c r="B58" s="63">
        <v>-8.7</v>
      </c>
      <c r="C58" s="63">
        <f>198.8+60</f>
        <v>258.8</v>
      </c>
      <c r="D58" s="96" t="s">
        <v>131</v>
      </c>
      <c r="E58" s="97"/>
      <c r="F58" s="97"/>
      <c r="G58" s="98"/>
      <c r="H58" s="99" t="s">
        <v>133</v>
      </c>
      <c r="I58" s="100"/>
      <c r="J58" s="100"/>
      <c r="K58" s="100"/>
      <c r="L58" s="100"/>
      <c r="M58" s="101"/>
      <c r="N58" s="17"/>
    </row>
    <row r="59" spans="1:14" s="1" customFormat="1" ht="30.75" customHeight="1" thickBot="1">
      <c r="A59" s="63">
        <v>-14.2</v>
      </c>
      <c r="B59" s="63">
        <v>-11.2</v>
      </c>
      <c r="C59" s="63">
        <f>15+12</f>
        <v>27</v>
      </c>
      <c r="D59" s="96" t="s">
        <v>132</v>
      </c>
      <c r="E59" s="97"/>
      <c r="F59" s="97"/>
      <c r="G59" s="98"/>
      <c r="H59" s="102"/>
      <c r="I59" s="103"/>
      <c r="J59" s="103"/>
      <c r="K59" s="103"/>
      <c r="L59" s="103"/>
      <c r="M59" s="104"/>
      <c r="N59" s="17">
        <v>365</v>
      </c>
    </row>
    <row r="60" spans="1:14" s="1" customFormat="1" ht="47.25" customHeight="1" hidden="1">
      <c r="A60" s="24"/>
      <c r="B60" s="23"/>
      <c r="C60" s="23"/>
      <c r="D60" s="152" t="s">
        <v>33</v>
      </c>
      <c r="E60" s="153"/>
      <c r="F60" s="153"/>
      <c r="G60" s="153"/>
      <c r="H60" s="153"/>
      <c r="I60" s="153"/>
      <c r="J60" s="153"/>
      <c r="K60" s="153"/>
      <c r="L60" s="153"/>
      <c r="M60" s="154"/>
      <c r="N60" s="36" t="s">
        <v>13</v>
      </c>
    </row>
    <row r="61" spans="1:14" s="1" customFormat="1" ht="49.5" customHeight="1" hidden="1">
      <c r="A61" s="24"/>
      <c r="B61" s="23"/>
      <c r="C61" s="23"/>
      <c r="D61" s="152" t="s">
        <v>66</v>
      </c>
      <c r="E61" s="152"/>
      <c r="F61" s="152"/>
      <c r="G61" s="152"/>
      <c r="H61" s="152"/>
      <c r="I61" s="152"/>
      <c r="J61" s="152"/>
      <c r="K61" s="152"/>
      <c r="L61" s="152"/>
      <c r="M61" s="155"/>
      <c r="N61" s="36" t="s">
        <v>13</v>
      </c>
    </row>
    <row r="62" spans="1:14" s="1" customFormat="1" ht="59.25" customHeight="1" hidden="1">
      <c r="A62" s="24"/>
      <c r="B62" s="23"/>
      <c r="C62" s="23"/>
      <c r="D62" s="152" t="s">
        <v>34</v>
      </c>
      <c r="E62" s="152"/>
      <c r="F62" s="152"/>
      <c r="G62" s="152"/>
      <c r="H62" s="152"/>
      <c r="I62" s="152"/>
      <c r="J62" s="152"/>
      <c r="K62" s="152"/>
      <c r="L62" s="152"/>
      <c r="M62" s="155"/>
      <c r="N62" s="36" t="s">
        <v>13</v>
      </c>
    </row>
    <row r="63" spans="1:14" s="1" customFormat="1" ht="46.5" customHeight="1" hidden="1">
      <c r="A63" s="64"/>
      <c r="B63" s="65"/>
      <c r="C63" s="65"/>
      <c r="D63" s="156" t="s">
        <v>32</v>
      </c>
      <c r="E63" s="156"/>
      <c r="F63" s="156"/>
      <c r="G63" s="156"/>
      <c r="H63" s="156"/>
      <c r="I63" s="156"/>
      <c r="J63" s="156"/>
      <c r="K63" s="156"/>
      <c r="L63" s="156"/>
      <c r="M63" s="157"/>
      <c r="N63" s="36" t="s">
        <v>13</v>
      </c>
    </row>
    <row r="64" spans="1:14" s="44" customFormat="1" ht="22.5" customHeight="1" thickBot="1">
      <c r="A64" s="66">
        <f>SUM(A51:A63)</f>
        <v>6228.6</v>
      </c>
      <c r="B64" s="67">
        <f>SUM(B51:B63)</f>
        <v>806.5999999999999</v>
      </c>
      <c r="C64" s="67">
        <f>SUM(C51:C63)</f>
        <v>1112.3</v>
      </c>
      <c r="D64" s="158" t="s">
        <v>84</v>
      </c>
      <c r="E64" s="158"/>
      <c r="F64" s="158"/>
      <c r="G64" s="158"/>
      <c r="H64" s="158"/>
      <c r="I64" s="158"/>
      <c r="J64" s="158"/>
      <c r="K64" s="158"/>
      <c r="L64" s="158"/>
      <c r="M64" s="159"/>
      <c r="N64" s="62"/>
    </row>
    <row r="65" spans="1:14" s="44" customFormat="1" ht="20.25" customHeight="1">
      <c r="A65" s="197" t="s">
        <v>67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9"/>
      <c r="N65" s="72"/>
    </row>
    <row r="66" spans="1:14" s="44" customFormat="1" ht="41.25" customHeight="1">
      <c r="A66" s="68">
        <v>-90.496325</v>
      </c>
      <c r="B66" s="69">
        <v>0</v>
      </c>
      <c r="C66" s="69">
        <v>0</v>
      </c>
      <c r="D66" s="94" t="s">
        <v>124</v>
      </c>
      <c r="E66" s="94"/>
      <c r="F66" s="94"/>
      <c r="G66" s="94"/>
      <c r="H66" s="94"/>
      <c r="I66" s="94"/>
      <c r="J66" s="94"/>
      <c r="K66" s="94"/>
      <c r="L66" s="94"/>
      <c r="M66" s="95"/>
      <c r="N66" s="72"/>
    </row>
    <row r="67" spans="1:14" s="44" customFormat="1" ht="35.25" customHeight="1">
      <c r="A67" s="68">
        <f>90.46325</f>
        <v>90.46325</v>
      </c>
      <c r="B67" s="69">
        <v>0</v>
      </c>
      <c r="C67" s="69">
        <v>0</v>
      </c>
      <c r="D67" s="94" t="s">
        <v>127</v>
      </c>
      <c r="E67" s="94"/>
      <c r="F67" s="94"/>
      <c r="G67" s="94"/>
      <c r="H67" s="94"/>
      <c r="I67" s="94"/>
      <c r="J67" s="94"/>
      <c r="K67" s="94"/>
      <c r="L67" s="94"/>
      <c r="M67" s="95"/>
      <c r="N67" s="72"/>
    </row>
    <row r="68" spans="1:14" s="44" customFormat="1" ht="51" customHeight="1" hidden="1">
      <c r="A68" s="68"/>
      <c r="B68" s="69">
        <v>0</v>
      </c>
      <c r="C68" s="69">
        <v>0</v>
      </c>
      <c r="D68" s="150" t="s">
        <v>92</v>
      </c>
      <c r="E68" s="150"/>
      <c r="F68" s="150"/>
      <c r="G68" s="150"/>
      <c r="H68" s="150"/>
      <c r="I68" s="150"/>
      <c r="J68" s="150"/>
      <c r="K68" s="150"/>
      <c r="L68" s="150"/>
      <c r="M68" s="151"/>
      <c r="N68" s="72" t="s">
        <v>91</v>
      </c>
    </row>
    <row r="69" spans="1:14" s="44" customFormat="1" ht="39" customHeight="1" hidden="1">
      <c r="A69" s="68"/>
      <c r="B69" s="69">
        <v>0</v>
      </c>
      <c r="C69" s="69">
        <v>0</v>
      </c>
      <c r="D69" s="150" t="s">
        <v>93</v>
      </c>
      <c r="E69" s="150"/>
      <c r="F69" s="150"/>
      <c r="G69" s="150"/>
      <c r="H69" s="150"/>
      <c r="I69" s="150"/>
      <c r="J69" s="150"/>
      <c r="K69" s="150"/>
      <c r="L69" s="150"/>
      <c r="M69" s="151"/>
      <c r="N69" s="72"/>
    </row>
    <row r="70" spans="1:14" s="44" customFormat="1" ht="36" customHeight="1" hidden="1">
      <c r="A70" s="68"/>
      <c r="B70" s="69">
        <v>0</v>
      </c>
      <c r="C70" s="69">
        <v>0</v>
      </c>
      <c r="D70" s="150" t="s">
        <v>94</v>
      </c>
      <c r="E70" s="150"/>
      <c r="F70" s="150"/>
      <c r="G70" s="150"/>
      <c r="H70" s="150"/>
      <c r="I70" s="150"/>
      <c r="J70" s="150"/>
      <c r="K70" s="150"/>
      <c r="L70" s="150"/>
      <c r="M70" s="151"/>
      <c r="N70" s="72" t="s">
        <v>91</v>
      </c>
    </row>
    <row r="71" spans="1:14" s="44" customFormat="1" ht="30.75" customHeight="1" hidden="1">
      <c r="A71" s="68"/>
      <c r="B71" s="69">
        <v>0</v>
      </c>
      <c r="C71" s="69">
        <v>0</v>
      </c>
      <c r="D71" s="94" t="s">
        <v>95</v>
      </c>
      <c r="E71" s="94"/>
      <c r="F71" s="94"/>
      <c r="G71" s="94"/>
      <c r="H71" s="94"/>
      <c r="I71" s="94"/>
      <c r="J71" s="94"/>
      <c r="K71" s="94"/>
      <c r="L71" s="94"/>
      <c r="M71" s="95"/>
      <c r="N71" s="72"/>
    </row>
    <row r="72" spans="1:14" s="44" customFormat="1" ht="43.5" customHeight="1" hidden="1">
      <c r="A72" s="68"/>
      <c r="B72" s="69">
        <v>0</v>
      </c>
      <c r="C72" s="69">
        <v>0</v>
      </c>
      <c r="D72" s="94" t="s">
        <v>90</v>
      </c>
      <c r="E72" s="94"/>
      <c r="F72" s="94"/>
      <c r="G72" s="94"/>
      <c r="H72" s="94"/>
      <c r="I72" s="94"/>
      <c r="J72" s="94"/>
      <c r="K72" s="94"/>
      <c r="L72" s="94"/>
      <c r="M72" s="95"/>
      <c r="N72" s="72"/>
    </row>
    <row r="73" spans="1:14" s="44" customFormat="1" ht="35.25" customHeight="1" hidden="1">
      <c r="A73" s="68"/>
      <c r="B73" s="69">
        <v>0</v>
      </c>
      <c r="C73" s="69">
        <v>0</v>
      </c>
      <c r="D73" s="94" t="s">
        <v>96</v>
      </c>
      <c r="E73" s="94"/>
      <c r="F73" s="94"/>
      <c r="G73" s="94"/>
      <c r="H73" s="94"/>
      <c r="I73" s="94"/>
      <c r="J73" s="94"/>
      <c r="K73" s="94"/>
      <c r="L73" s="94"/>
      <c r="M73" s="95"/>
      <c r="N73" s="72"/>
    </row>
    <row r="74" spans="1:14" s="44" customFormat="1" ht="33.75" customHeight="1" hidden="1">
      <c r="A74" s="68"/>
      <c r="B74" s="69">
        <v>0</v>
      </c>
      <c r="C74" s="69">
        <v>0</v>
      </c>
      <c r="D74" s="94" t="s">
        <v>97</v>
      </c>
      <c r="E74" s="94"/>
      <c r="F74" s="94"/>
      <c r="G74" s="94"/>
      <c r="H74" s="94"/>
      <c r="I74" s="94"/>
      <c r="J74" s="94"/>
      <c r="K74" s="94"/>
      <c r="L74" s="94"/>
      <c r="M74" s="95"/>
      <c r="N74" s="72"/>
    </row>
    <row r="75" spans="1:14" s="44" customFormat="1" ht="32.25" customHeight="1" hidden="1">
      <c r="A75" s="68"/>
      <c r="B75" s="69">
        <v>0</v>
      </c>
      <c r="C75" s="69">
        <v>0</v>
      </c>
      <c r="D75" s="150" t="s">
        <v>98</v>
      </c>
      <c r="E75" s="150"/>
      <c r="F75" s="150"/>
      <c r="G75" s="150"/>
      <c r="H75" s="150"/>
      <c r="I75" s="150"/>
      <c r="J75" s="150"/>
      <c r="K75" s="150"/>
      <c r="L75" s="150"/>
      <c r="M75" s="151"/>
      <c r="N75" s="72"/>
    </row>
    <row r="76" spans="1:14" s="44" customFormat="1" ht="34.5" customHeight="1" hidden="1">
      <c r="A76" s="68"/>
      <c r="B76" s="69">
        <v>0</v>
      </c>
      <c r="C76" s="69">
        <v>0</v>
      </c>
      <c r="D76" s="94" t="s">
        <v>99</v>
      </c>
      <c r="E76" s="94"/>
      <c r="F76" s="94"/>
      <c r="G76" s="94"/>
      <c r="H76" s="94"/>
      <c r="I76" s="94"/>
      <c r="J76" s="94"/>
      <c r="K76" s="94"/>
      <c r="L76" s="94"/>
      <c r="M76" s="95"/>
      <c r="N76" s="72" t="s">
        <v>100</v>
      </c>
    </row>
    <row r="77" spans="1:14" s="44" customFormat="1" ht="42" customHeight="1" hidden="1">
      <c r="A77" s="68"/>
      <c r="B77" s="69">
        <v>0</v>
      </c>
      <c r="C77" s="69">
        <v>0</v>
      </c>
      <c r="D77" s="94" t="s">
        <v>101</v>
      </c>
      <c r="E77" s="94"/>
      <c r="F77" s="94"/>
      <c r="G77" s="94"/>
      <c r="H77" s="94"/>
      <c r="I77" s="94"/>
      <c r="J77" s="94"/>
      <c r="K77" s="94"/>
      <c r="L77" s="94"/>
      <c r="M77" s="95"/>
      <c r="N77" s="72"/>
    </row>
    <row r="78" spans="1:14" s="44" customFormat="1" ht="80.25" customHeight="1" hidden="1">
      <c r="A78" s="68"/>
      <c r="B78" s="69"/>
      <c r="C78" s="69"/>
      <c r="D78" s="94" t="s">
        <v>85</v>
      </c>
      <c r="E78" s="94"/>
      <c r="F78" s="94"/>
      <c r="G78" s="94"/>
      <c r="H78" s="94"/>
      <c r="I78" s="94"/>
      <c r="J78" s="94"/>
      <c r="K78" s="94"/>
      <c r="L78" s="94"/>
      <c r="M78" s="95"/>
      <c r="N78" s="72"/>
    </row>
    <row r="79" spans="1:14" s="44" customFormat="1" ht="33.75" customHeight="1" hidden="1">
      <c r="A79" s="68"/>
      <c r="B79" s="69"/>
      <c r="C79" s="69"/>
      <c r="D79" s="94" t="s">
        <v>68</v>
      </c>
      <c r="E79" s="94"/>
      <c r="F79" s="94"/>
      <c r="G79" s="94"/>
      <c r="H79" s="94"/>
      <c r="I79" s="94"/>
      <c r="J79" s="94"/>
      <c r="K79" s="94"/>
      <c r="L79" s="94"/>
      <c r="M79" s="95"/>
      <c r="N79" s="72"/>
    </row>
    <row r="80" spans="1:14" s="44" customFormat="1" ht="30" customHeight="1" hidden="1">
      <c r="A80" s="68"/>
      <c r="B80" s="69"/>
      <c r="C80" s="69"/>
      <c r="D80" s="94" t="s">
        <v>74</v>
      </c>
      <c r="E80" s="94"/>
      <c r="F80" s="94"/>
      <c r="G80" s="94"/>
      <c r="H80" s="94"/>
      <c r="I80" s="94"/>
      <c r="J80" s="94"/>
      <c r="K80" s="94"/>
      <c r="L80" s="94"/>
      <c r="M80" s="95"/>
      <c r="N80" s="72"/>
    </row>
    <row r="81" spans="1:14" s="44" customFormat="1" ht="45" customHeight="1" hidden="1">
      <c r="A81" s="68"/>
      <c r="B81" s="69"/>
      <c r="C81" s="69"/>
      <c r="D81" s="94" t="s">
        <v>75</v>
      </c>
      <c r="E81" s="94"/>
      <c r="F81" s="94"/>
      <c r="G81" s="94"/>
      <c r="H81" s="94"/>
      <c r="I81" s="94"/>
      <c r="J81" s="94"/>
      <c r="K81" s="94"/>
      <c r="L81" s="94"/>
      <c r="M81" s="95"/>
      <c r="N81" s="72"/>
    </row>
    <row r="82" spans="1:14" s="44" customFormat="1" ht="33.75" customHeight="1" hidden="1">
      <c r="A82" s="68"/>
      <c r="B82" s="69"/>
      <c r="C82" s="69"/>
      <c r="D82" s="94" t="s">
        <v>76</v>
      </c>
      <c r="E82" s="94"/>
      <c r="F82" s="94"/>
      <c r="G82" s="94"/>
      <c r="H82" s="94"/>
      <c r="I82" s="94"/>
      <c r="J82" s="94"/>
      <c r="K82" s="94"/>
      <c r="L82" s="94"/>
      <c r="M82" s="95"/>
      <c r="N82" s="72"/>
    </row>
    <row r="83" spans="1:14" s="44" customFormat="1" ht="40.5" customHeight="1" hidden="1">
      <c r="A83" s="68"/>
      <c r="B83" s="69"/>
      <c r="C83" s="69"/>
      <c r="D83" s="94" t="s">
        <v>69</v>
      </c>
      <c r="E83" s="94"/>
      <c r="F83" s="94"/>
      <c r="G83" s="94"/>
      <c r="H83" s="94"/>
      <c r="I83" s="94"/>
      <c r="J83" s="94"/>
      <c r="K83" s="94"/>
      <c r="L83" s="94"/>
      <c r="M83" s="95"/>
      <c r="N83" s="72"/>
    </row>
    <row r="84" spans="1:14" s="44" customFormat="1" ht="35.25" customHeight="1" hidden="1">
      <c r="A84" s="68"/>
      <c r="B84" s="69"/>
      <c r="C84" s="69"/>
      <c r="D84" s="94" t="s">
        <v>77</v>
      </c>
      <c r="E84" s="94"/>
      <c r="F84" s="94"/>
      <c r="G84" s="94"/>
      <c r="H84" s="94"/>
      <c r="I84" s="94"/>
      <c r="J84" s="94"/>
      <c r="K84" s="94"/>
      <c r="L84" s="94"/>
      <c r="M84" s="95"/>
      <c r="N84" s="72"/>
    </row>
    <row r="85" spans="1:14" s="44" customFormat="1" ht="30" customHeight="1" hidden="1">
      <c r="A85" s="68"/>
      <c r="B85" s="69"/>
      <c r="C85" s="69"/>
      <c r="D85" s="94" t="s">
        <v>64</v>
      </c>
      <c r="E85" s="94"/>
      <c r="F85" s="94"/>
      <c r="G85" s="94"/>
      <c r="H85" s="94"/>
      <c r="I85" s="94"/>
      <c r="J85" s="94"/>
      <c r="K85" s="94"/>
      <c r="L85" s="94"/>
      <c r="M85" s="95"/>
      <c r="N85" s="72"/>
    </row>
    <row r="86" spans="1:14" s="44" customFormat="1" ht="78.75" customHeight="1" hidden="1">
      <c r="A86" s="68"/>
      <c r="B86" s="69"/>
      <c r="C86" s="69"/>
      <c r="D86" s="94" t="s">
        <v>44</v>
      </c>
      <c r="E86" s="94"/>
      <c r="F86" s="94"/>
      <c r="G86" s="94"/>
      <c r="H86" s="94"/>
      <c r="I86" s="94"/>
      <c r="J86" s="94"/>
      <c r="K86" s="94"/>
      <c r="L86" s="94"/>
      <c r="M86" s="95"/>
      <c r="N86" s="72" t="s">
        <v>45</v>
      </c>
    </row>
    <row r="87" spans="1:14" s="44" customFormat="1" ht="78.75" customHeight="1" hidden="1">
      <c r="A87" s="68"/>
      <c r="B87" s="69"/>
      <c r="C87" s="69"/>
      <c r="D87" s="94" t="s">
        <v>46</v>
      </c>
      <c r="E87" s="94"/>
      <c r="F87" s="94"/>
      <c r="G87" s="94"/>
      <c r="H87" s="94"/>
      <c r="I87" s="94"/>
      <c r="J87" s="94"/>
      <c r="K87" s="94"/>
      <c r="L87" s="94"/>
      <c r="M87" s="95"/>
      <c r="N87" s="72"/>
    </row>
    <row r="88" spans="1:14" s="44" customFormat="1" ht="78.75" customHeight="1" hidden="1">
      <c r="A88" s="68"/>
      <c r="B88" s="69"/>
      <c r="C88" s="69"/>
      <c r="D88" s="94" t="s">
        <v>47</v>
      </c>
      <c r="E88" s="94"/>
      <c r="F88" s="94"/>
      <c r="G88" s="94"/>
      <c r="H88" s="94"/>
      <c r="I88" s="94"/>
      <c r="J88" s="94"/>
      <c r="K88" s="94"/>
      <c r="L88" s="94"/>
      <c r="M88" s="95"/>
      <c r="N88" s="72"/>
    </row>
    <row r="89" spans="1:14" s="44" customFormat="1" ht="78.75" customHeight="1" hidden="1">
      <c r="A89" s="68"/>
      <c r="B89" s="69"/>
      <c r="C89" s="69"/>
      <c r="D89" s="94" t="s">
        <v>48</v>
      </c>
      <c r="E89" s="94"/>
      <c r="F89" s="94"/>
      <c r="G89" s="94"/>
      <c r="H89" s="94"/>
      <c r="I89" s="94"/>
      <c r="J89" s="94"/>
      <c r="K89" s="94"/>
      <c r="L89" s="94"/>
      <c r="M89" s="95"/>
      <c r="N89" s="72"/>
    </row>
    <row r="90" spans="1:14" s="44" customFormat="1" ht="78.75" customHeight="1" hidden="1">
      <c r="A90" s="68"/>
      <c r="B90" s="69"/>
      <c r="C90" s="69"/>
      <c r="D90" s="94" t="s">
        <v>49</v>
      </c>
      <c r="E90" s="94"/>
      <c r="F90" s="94"/>
      <c r="G90" s="94"/>
      <c r="H90" s="94"/>
      <c r="I90" s="94"/>
      <c r="J90" s="94"/>
      <c r="K90" s="94"/>
      <c r="L90" s="94"/>
      <c r="M90" s="95"/>
      <c r="N90" s="72"/>
    </row>
    <row r="91" spans="1:14" s="44" customFormat="1" ht="78.75" customHeight="1" hidden="1">
      <c r="A91" s="68"/>
      <c r="B91" s="69"/>
      <c r="C91" s="69"/>
      <c r="D91" s="94" t="s">
        <v>50</v>
      </c>
      <c r="E91" s="94"/>
      <c r="F91" s="94"/>
      <c r="G91" s="94"/>
      <c r="H91" s="94"/>
      <c r="I91" s="94"/>
      <c r="J91" s="94"/>
      <c r="K91" s="94"/>
      <c r="L91" s="94"/>
      <c r="M91" s="95"/>
      <c r="N91" s="72"/>
    </row>
    <row r="92" spans="1:14" s="44" customFormat="1" ht="78.75" customHeight="1" hidden="1">
      <c r="A92" s="68"/>
      <c r="B92" s="69"/>
      <c r="C92" s="69"/>
      <c r="D92" s="94" t="s">
        <v>51</v>
      </c>
      <c r="E92" s="94"/>
      <c r="F92" s="94"/>
      <c r="G92" s="94"/>
      <c r="H92" s="94"/>
      <c r="I92" s="94"/>
      <c r="J92" s="94"/>
      <c r="K92" s="94"/>
      <c r="L92" s="94"/>
      <c r="M92" s="95"/>
      <c r="N92" s="72"/>
    </row>
    <row r="93" spans="1:14" s="44" customFormat="1" ht="78.75" customHeight="1" hidden="1">
      <c r="A93" s="68"/>
      <c r="B93" s="69"/>
      <c r="C93" s="69"/>
      <c r="D93" s="94" t="s">
        <v>52</v>
      </c>
      <c r="E93" s="94"/>
      <c r="F93" s="94"/>
      <c r="G93" s="94"/>
      <c r="H93" s="94"/>
      <c r="I93" s="94"/>
      <c r="J93" s="94"/>
      <c r="K93" s="94"/>
      <c r="L93" s="94"/>
      <c r="M93" s="95"/>
      <c r="N93" s="72"/>
    </row>
    <row r="94" spans="1:14" s="44" customFormat="1" ht="78.75" customHeight="1" hidden="1">
      <c r="A94" s="68"/>
      <c r="B94" s="69"/>
      <c r="C94" s="69"/>
      <c r="D94" s="94" t="s">
        <v>53</v>
      </c>
      <c r="E94" s="94"/>
      <c r="F94" s="94"/>
      <c r="G94" s="94"/>
      <c r="H94" s="94"/>
      <c r="I94" s="94"/>
      <c r="J94" s="94"/>
      <c r="K94" s="94"/>
      <c r="L94" s="94"/>
      <c r="M94" s="95"/>
      <c r="N94" s="72"/>
    </row>
    <row r="95" spans="1:14" s="44" customFormat="1" ht="78.75" customHeight="1" hidden="1">
      <c r="A95" s="68"/>
      <c r="B95" s="69"/>
      <c r="C95" s="69"/>
      <c r="D95" s="94" t="s">
        <v>55</v>
      </c>
      <c r="E95" s="94"/>
      <c r="F95" s="94"/>
      <c r="G95" s="94"/>
      <c r="H95" s="94"/>
      <c r="I95" s="94"/>
      <c r="J95" s="94"/>
      <c r="K95" s="94"/>
      <c r="L95" s="94"/>
      <c r="M95" s="95"/>
      <c r="N95" s="72" t="s">
        <v>54</v>
      </c>
    </row>
    <row r="96" spans="1:14" s="44" customFormat="1" ht="78.75" customHeight="1" hidden="1">
      <c r="A96" s="68"/>
      <c r="B96" s="69"/>
      <c r="C96" s="69"/>
      <c r="D96" s="94" t="s">
        <v>56</v>
      </c>
      <c r="E96" s="94"/>
      <c r="F96" s="94"/>
      <c r="G96" s="94"/>
      <c r="H96" s="94"/>
      <c r="I96" s="94"/>
      <c r="J96" s="94"/>
      <c r="K96" s="94"/>
      <c r="L96" s="94"/>
      <c r="M96" s="95"/>
      <c r="N96" s="72"/>
    </row>
    <row r="97" spans="1:14" s="44" customFormat="1" ht="78.75" customHeight="1" hidden="1">
      <c r="A97" s="68"/>
      <c r="B97" s="69"/>
      <c r="C97" s="69"/>
      <c r="D97" s="94" t="s">
        <v>57</v>
      </c>
      <c r="E97" s="94"/>
      <c r="F97" s="94"/>
      <c r="G97" s="94"/>
      <c r="H97" s="94"/>
      <c r="I97" s="94"/>
      <c r="J97" s="94"/>
      <c r="K97" s="94"/>
      <c r="L97" s="94"/>
      <c r="M97" s="95"/>
      <c r="N97" s="72"/>
    </row>
    <row r="98" spans="1:14" s="44" customFormat="1" ht="78.75" customHeight="1" hidden="1">
      <c r="A98" s="68"/>
      <c r="B98" s="69"/>
      <c r="C98" s="69"/>
      <c r="D98" s="94" t="s">
        <v>58</v>
      </c>
      <c r="E98" s="94"/>
      <c r="F98" s="94"/>
      <c r="G98" s="94"/>
      <c r="H98" s="94"/>
      <c r="I98" s="94"/>
      <c r="J98" s="94"/>
      <c r="K98" s="94"/>
      <c r="L98" s="94"/>
      <c r="M98" s="95"/>
      <c r="N98" s="72"/>
    </row>
    <row r="99" spans="1:14" s="44" customFormat="1" ht="78.75" customHeight="1" hidden="1">
      <c r="A99" s="68"/>
      <c r="B99" s="69"/>
      <c r="C99" s="69"/>
      <c r="D99" s="94" t="s">
        <v>59</v>
      </c>
      <c r="E99" s="94"/>
      <c r="F99" s="94"/>
      <c r="G99" s="94"/>
      <c r="H99" s="94"/>
      <c r="I99" s="94"/>
      <c r="J99" s="94"/>
      <c r="K99" s="94"/>
      <c r="L99" s="94"/>
      <c r="M99" s="95"/>
      <c r="N99" s="72"/>
    </row>
    <row r="100" spans="1:14" s="44" customFormat="1" ht="78.75" customHeight="1" hidden="1">
      <c r="A100" s="68"/>
      <c r="B100" s="69"/>
      <c r="C100" s="69"/>
      <c r="D100" s="94" t="s">
        <v>61</v>
      </c>
      <c r="E100" s="94"/>
      <c r="F100" s="94"/>
      <c r="G100" s="94"/>
      <c r="H100" s="94"/>
      <c r="I100" s="94"/>
      <c r="J100" s="94"/>
      <c r="K100" s="94"/>
      <c r="L100" s="94"/>
      <c r="M100" s="95"/>
      <c r="N100" s="72"/>
    </row>
    <row r="101" spans="1:14" s="44" customFormat="1" ht="78.75" customHeight="1" hidden="1">
      <c r="A101" s="68"/>
      <c r="B101" s="69"/>
      <c r="C101" s="69"/>
      <c r="D101" s="94" t="s">
        <v>60</v>
      </c>
      <c r="E101" s="94"/>
      <c r="F101" s="94"/>
      <c r="G101" s="94"/>
      <c r="H101" s="94"/>
      <c r="I101" s="94"/>
      <c r="J101" s="94"/>
      <c r="K101" s="94"/>
      <c r="L101" s="94"/>
      <c r="M101" s="95"/>
      <c r="N101" s="72"/>
    </row>
    <row r="102" spans="1:14" s="44" customFormat="1" ht="78.75" customHeight="1" hidden="1">
      <c r="A102" s="68"/>
      <c r="B102" s="69"/>
      <c r="C102" s="69"/>
      <c r="D102" s="94" t="s">
        <v>62</v>
      </c>
      <c r="E102" s="94"/>
      <c r="F102" s="94"/>
      <c r="G102" s="94"/>
      <c r="H102" s="94"/>
      <c r="I102" s="94"/>
      <c r="J102" s="94"/>
      <c r="K102" s="94"/>
      <c r="L102" s="94"/>
      <c r="M102" s="95"/>
      <c r="N102" s="72"/>
    </row>
    <row r="103" spans="1:14" s="44" customFormat="1" ht="78.75" customHeight="1" hidden="1">
      <c r="A103" s="68"/>
      <c r="B103" s="69"/>
      <c r="C103" s="69"/>
      <c r="D103" s="94" t="s">
        <v>63</v>
      </c>
      <c r="E103" s="94"/>
      <c r="F103" s="94"/>
      <c r="G103" s="94"/>
      <c r="H103" s="94"/>
      <c r="I103" s="94"/>
      <c r="J103" s="94"/>
      <c r="K103" s="94"/>
      <c r="L103" s="94"/>
      <c r="M103" s="95"/>
      <c r="N103" s="72"/>
    </row>
    <row r="104" spans="1:14" s="44" customFormat="1" ht="32.25" customHeight="1" hidden="1">
      <c r="A104" s="68"/>
      <c r="B104" s="69"/>
      <c r="C104" s="69"/>
      <c r="D104" s="94" t="s">
        <v>65</v>
      </c>
      <c r="E104" s="94"/>
      <c r="F104" s="94"/>
      <c r="G104" s="94"/>
      <c r="H104" s="94"/>
      <c r="I104" s="94"/>
      <c r="J104" s="94"/>
      <c r="K104" s="94"/>
      <c r="L104" s="94"/>
      <c r="M104" s="95"/>
      <c r="N104" s="72"/>
    </row>
    <row r="105" spans="1:14" s="44" customFormat="1" ht="28.5" customHeight="1" hidden="1">
      <c r="A105" s="68"/>
      <c r="B105" s="69"/>
      <c r="C105" s="69"/>
      <c r="D105" s="126" t="s">
        <v>37</v>
      </c>
      <c r="E105" s="126"/>
      <c r="F105" s="126"/>
      <c r="G105" s="126"/>
      <c r="H105" s="126"/>
      <c r="I105" s="126"/>
      <c r="J105" s="148" t="s">
        <v>125</v>
      </c>
      <c r="K105" s="148"/>
      <c r="L105" s="148"/>
      <c r="M105" s="149"/>
      <c r="N105" s="72" t="s">
        <v>35</v>
      </c>
    </row>
    <row r="106" spans="1:14" s="44" customFormat="1" ht="28.5" customHeight="1" hidden="1">
      <c r="A106" s="68"/>
      <c r="B106" s="69"/>
      <c r="C106" s="69"/>
      <c r="D106" s="126" t="s">
        <v>43</v>
      </c>
      <c r="E106" s="126"/>
      <c r="F106" s="126"/>
      <c r="G106" s="126"/>
      <c r="H106" s="126"/>
      <c r="I106" s="126"/>
      <c r="J106" s="148"/>
      <c r="K106" s="148"/>
      <c r="L106" s="148"/>
      <c r="M106" s="149"/>
      <c r="N106" s="72" t="s">
        <v>35</v>
      </c>
    </row>
    <row r="107" spans="1:14" s="44" customFormat="1" ht="28.5" customHeight="1" hidden="1">
      <c r="A107" s="68"/>
      <c r="B107" s="69"/>
      <c r="C107" s="69"/>
      <c r="D107" s="126" t="s">
        <v>38</v>
      </c>
      <c r="E107" s="126"/>
      <c r="F107" s="126"/>
      <c r="G107" s="126"/>
      <c r="H107" s="126"/>
      <c r="I107" s="126"/>
      <c r="J107" s="148"/>
      <c r="K107" s="148"/>
      <c r="L107" s="148"/>
      <c r="M107" s="149"/>
      <c r="N107" s="72" t="s">
        <v>35</v>
      </c>
    </row>
    <row r="108" spans="1:14" s="44" customFormat="1" ht="28.5" customHeight="1" hidden="1">
      <c r="A108" s="68"/>
      <c r="B108" s="69"/>
      <c r="C108" s="69"/>
      <c r="D108" s="126" t="s">
        <v>42</v>
      </c>
      <c r="E108" s="126"/>
      <c r="F108" s="126"/>
      <c r="G108" s="126"/>
      <c r="H108" s="126"/>
      <c r="I108" s="126"/>
      <c r="J108" s="148"/>
      <c r="K108" s="148"/>
      <c r="L108" s="148"/>
      <c r="M108" s="149"/>
      <c r="N108" s="72" t="s">
        <v>35</v>
      </c>
    </row>
    <row r="109" spans="1:14" s="44" customFormat="1" ht="28.5" customHeight="1" hidden="1">
      <c r="A109" s="68"/>
      <c r="B109" s="69"/>
      <c r="C109" s="69"/>
      <c r="D109" s="126" t="s">
        <v>39</v>
      </c>
      <c r="E109" s="126"/>
      <c r="F109" s="126"/>
      <c r="G109" s="126"/>
      <c r="H109" s="126"/>
      <c r="I109" s="126"/>
      <c r="J109" s="148" t="s">
        <v>126</v>
      </c>
      <c r="K109" s="148"/>
      <c r="L109" s="148"/>
      <c r="M109" s="149"/>
      <c r="N109" s="72" t="s">
        <v>36</v>
      </c>
    </row>
    <row r="110" spans="1:14" s="44" customFormat="1" ht="28.5" customHeight="1" hidden="1">
      <c r="A110" s="68"/>
      <c r="B110" s="69"/>
      <c r="C110" s="69"/>
      <c r="D110" s="126" t="s">
        <v>41</v>
      </c>
      <c r="E110" s="126"/>
      <c r="F110" s="126"/>
      <c r="G110" s="126"/>
      <c r="H110" s="126"/>
      <c r="I110" s="126"/>
      <c r="J110" s="148"/>
      <c r="K110" s="148"/>
      <c r="L110" s="148"/>
      <c r="M110" s="149"/>
      <c r="N110" s="72" t="s">
        <v>36</v>
      </c>
    </row>
    <row r="111" spans="1:14" s="44" customFormat="1" ht="28.5" customHeight="1" hidden="1">
      <c r="A111" s="68"/>
      <c r="B111" s="69"/>
      <c r="C111" s="69"/>
      <c r="D111" s="126" t="s">
        <v>40</v>
      </c>
      <c r="E111" s="126"/>
      <c r="F111" s="126"/>
      <c r="G111" s="126"/>
      <c r="H111" s="126"/>
      <c r="I111" s="126"/>
      <c r="J111" s="148"/>
      <c r="K111" s="148"/>
      <c r="L111" s="148"/>
      <c r="M111" s="149"/>
      <c r="N111" s="72" t="s">
        <v>36</v>
      </c>
    </row>
    <row r="112" spans="1:14" s="44" customFormat="1" ht="28.5" customHeight="1" hidden="1">
      <c r="A112" s="68"/>
      <c r="B112" s="69"/>
      <c r="C112" s="69"/>
      <c r="D112" s="126" t="s">
        <v>42</v>
      </c>
      <c r="E112" s="126"/>
      <c r="F112" s="126"/>
      <c r="G112" s="126"/>
      <c r="H112" s="126"/>
      <c r="I112" s="126"/>
      <c r="J112" s="148"/>
      <c r="K112" s="148"/>
      <c r="L112" s="148"/>
      <c r="M112" s="149"/>
      <c r="N112" s="72" t="s">
        <v>36</v>
      </c>
    </row>
    <row r="113" spans="1:14" s="44" customFormat="1" ht="33.75" customHeight="1" hidden="1">
      <c r="A113" s="68"/>
      <c r="B113" s="69"/>
      <c r="C113" s="69"/>
      <c r="D113" s="94" t="s">
        <v>27</v>
      </c>
      <c r="E113" s="94"/>
      <c r="F113" s="94"/>
      <c r="G113" s="94"/>
      <c r="H113" s="94"/>
      <c r="I113" s="94"/>
      <c r="J113" s="94"/>
      <c r="K113" s="94"/>
      <c r="L113" s="94"/>
      <c r="M113" s="95"/>
      <c r="N113" s="72"/>
    </row>
    <row r="114" spans="1:14" s="44" customFormat="1" ht="33.75" customHeight="1" hidden="1">
      <c r="A114" s="68"/>
      <c r="B114" s="69"/>
      <c r="C114" s="69"/>
      <c r="D114" s="94" t="s">
        <v>28</v>
      </c>
      <c r="E114" s="146"/>
      <c r="F114" s="146"/>
      <c r="G114" s="146"/>
      <c r="H114" s="146"/>
      <c r="I114" s="146"/>
      <c r="J114" s="146"/>
      <c r="K114" s="146"/>
      <c r="L114" s="146"/>
      <c r="M114" s="147"/>
      <c r="N114" s="72"/>
    </row>
    <row r="115" spans="1:14" s="44" customFormat="1" ht="33.75" customHeight="1" hidden="1">
      <c r="A115" s="68"/>
      <c r="B115" s="69"/>
      <c r="C115" s="69"/>
      <c r="D115" s="94" t="s">
        <v>29</v>
      </c>
      <c r="E115" s="146"/>
      <c r="F115" s="146"/>
      <c r="G115" s="146"/>
      <c r="H115" s="146"/>
      <c r="I115" s="146"/>
      <c r="J115" s="146"/>
      <c r="K115" s="146"/>
      <c r="L115" s="146"/>
      <c r="M115" s="147"/>
      <c r="N115" s="72"/>
    </row>
    <row r="116" spans="1:14" s="44" customFormat="1" ht="33.75" customHeight="1" hidden="1">
      <c r="A116" s="68"/>
      <c r="B116" s="69"/>
      <c r="C116" s="69"/>
      <c r="D116" s="94" t="s">
        <v>30</v>
      </c>
      <c r="E116" s="146"/>
      <c r="F116" s="146"/>
      <c r="G116" s="146"/>
      <c r="H116" s="146"/>
      <c r="I116" s="146"/>
      <c r="J116" s="146"/>
      <c r="K116" s="146"/>
      <c r="L116" s="146"/>
      <c r="M116" s="147"/>
      <c r="N116" s="72"/>
    </row>
    <row r="117" spans="1:14" s="44" customFormat="1" ht="32.25" customHeight="1" hidden="1">
      <c r="A117" s="68"/>
      <c r="B117" s="69"/>
      <c r="C117" s="69"/>
      <c r="D117" s="94" t="s">
        <v>31</v>
      </c>
      <c r="E117" s="146"/>
      <c r="F117" s="146"/>
      <c r="G117" s="146"/>
      <c r="H117" s="146"/>
      <c r="I117" s="146"/>
      <c r="J117" s="146"/>
      <c r="K117" s="146"/>
      <c r="L117" s="146"/>
      <c r="M117" s="147"/>
      <c r="N117" s="72"/>
    </row>
    <row r="118" spans="1:14" s="44" customFormat="1" ht="18.75" customHeight="1" thickBot="1">
      <c r="A118" s="73">
        <f>SUM(A66:A117)</f>
        <v>-0.033074999999996635</v>
      </c>
      <c r="B118" s="74">
        <f>SUM(B66:B117)</f>
        <v>0</v>
      </c>
      <c r="C118" s="74">
        <f>SUM(C66:C117)</f>
        <v>0</v>
      </c>
      <c r="D118" s="181" t="s">
        <v>4</v>
      </c>
      <c r="E118" s="181"/>
      <c r="F118" s="181"/>
      <c r="G118" s="181"/>
      <c r="H118" s="181"/>
      <c r="I118" s="181"/>
      <c r="J118" s="181"/>
      <c r="K118" s="181"/>
      <c r="L118" s="181"/>
      <c r="M118" s="182"/>
      <c r="N118" s="62"/>
    </row>
    <row r="119" spans="1:14" s="1" customFormat="1" ht="39" customHeight="1" hidden="1">
      <c r="A119" s="38"/>
      <c r="B119" s="38"/>
      <c r="C119" s="38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36"/>
    </row>
    <row r="120" spans="1:14" s="1" customFormat="1" ht="27.75" customHeight="1" hidden="1" thickBot="1">
      <c r="A120" s="31">
        <f>SUM(A119:A119)</f>
        <v>0</v>
      </c>
      <c r="B120" s="31"/>
      <c r="C120" s="31"/>
      <c r="D120" s="119" t="s">
        <v>5</v>
      </c>
      <c r="E120" s="119"/>
      <c r="F120" s="119"/>
      <c r="G120" s="119"/>
      <c r="H120" s="119"/>
      <c r="I120" s="119"/>
      <c r="J120" s="119"/>
      <c r="K120" s="119"/>
      <c r="L120" s="119"/>
      <c r="M120" s="119"/>
      <c r="N120" s="37"/>
    </row>
    <row r="121" spans="1:14" s="45" customFormat="1" ht="22.5" customHeight="1" thickBot="1">
      <c r="A121" s="56">
        <f>A118+A64+A49</f>
        <v>7551.065685</v>
      </c>
      <c r="B121" s="57">
        <f>B118+B64+B49</f>
        <v>806.5999999999999</v>
      </c>
      <c r="C121" s="57">
        <f>C118+C64+C49</f>
        <v>1112.3</v>
      </c>
      <c r="D121" s="120" t="s">
        <v>6</v>
      </c>
      <c r="E121" s="120"/>
      <c r="F121" s="120"/>
      <c r="G121" s="120"/>
      <c r="H121" s="120"/>
      <c r="I121" s="120"/>
      <c r="J121" s="120"/>
      <c r="K121" s="120"/>
      <c r="L121" s="120"/>
      <c r="M121" s="121"/>
      <c r="N121" s="62"/>
    </row>
    <row r="122" spans="1:14" s="2" customFormat="1" ht="9" customHeight="1">
      <c r="A122" s="9"/>
      <c r="B122" s="9"/>
      <c r="C122" s="9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6"/>
    </row>
    <row r="123" spans="1:14" s="75" customFormat="1" ht="18" customHeight="1">
      <c r="A123" s="122" t="s">
        <v>86</v>
      </c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72"/>
    </row>
    <row r="124" spans="1:14" s="44" customFormat="1" ht="15" customHeight="1">
      <c r="A124" s="58" t="s">
        <v>1</v>
      </c>
      <c r="B124" s="58"/>
      <c r="C124" s="58"/>
      <c r="D124" s="59"/>
      <c r="E124" s="59"/>
      <c r="F124" s="59"/>
      <c r="G124" s="59"/>
      <c r="H124" s="59"/>
      <c r="I124" s="59"/>
      <c r="J124" s="59"/>
      <c r="K124" s="76" t="s">
        <v>87</v>
      </c>
      <c r="L124" s="76" t="s">
        <v>88</v>
      </c>
      <c r="M124" s="76" t="s">
        <v>113</v>
      </c>
      <c r="N124" s="72"/>
    </row>
    <row r="125" spans="1:14" s="78" customFormat="1" ht="12.75" customHeight="1">
      <c r="A125" s="123" t="s">
        <v>23</v>
      </c>
      <c r="B125" s="124"/>
      <c r="C125" s="124"/>
      <c r="D125" s="125" t="s">
        <v>25</v>
      </c>
      <c r="E125" s="124"/>
      <c r="F125" s="124"/>
      <c r="G125" s="124"/>
      <c r="H125" s="124"/>
      <c r="I125" s="124"/>
      <c r="J125" s="124"/>
      <c r="K125" s="125" t="s">
        <v>24</v>
      </c>
      <c r="L125" s="125" t="s">
        <v>24</v>
      </c>
      <c r="M125" s="125" t="s">
        <v>24</v>
      </c>
      <c r="N125" s="77"/>
    </row>
    <row r="126" spans="1:14" s="78" customFormat="1" ht="16.5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  <c r="L126" s="125"/>
      <c r="M126" s="125"/>
      <c r="N126" s="77"/>
    </row>
    <row r="127" spans="1:14" s="81" customFormat="1" ht="29.25" customHeight="1">
      <c r="A127" s="179" t="s">
        <v>14</v>
      </c>
      <c r="B127" s="180"/>
      <c r="C127" s="180"/>
      <c r="D127" s="132" t="s">
        <v>15</v>
      </c>
      <c r="E127" s="118"/>
      <c r="F127" s="118"/>
      <c r="G127" s="118"/>
      <c r="H127" s="118"/>
      <c r="I127" s="118"/>
      <c r="J127" s="118"/>
      <c r="K127" s="79">
        <f>K129+K132</f>
        <v>-0.03431500000078813</v>
      </c>
      <c r="L127" s="79">
        <f>L129+L132</f>
        <v>0</v>
      </c>
      <c r="M127" s="79">
        <f>M129+M132</f>
        <v>0</v>
      </c>
      <c r="N127" s="80"/>
    </row>
    <row r="128" spans="1:14" s="84" customFormat="1" ht="15.75" hidden="1">
      <c r="A128" s="129"/>
      <c r="B128" s="129"/>
      <c r="C128" s="129"/>
      <c r="D128" s="118"/>
      <c r="E128" s="118"/>
      <c r="F128" s="129" t="s">
        <v>16</v>
      </c>
      <c r="G128" s="118"/>
      <c r="H128" s="118"/>
      <c r="I128" s="118"/>
      <c r="J128" s="118"/>
      <c r="K128" s="118"/>
      <c r="L128" s="118"/>
      <c r="M128" s="82"/>
      <c r="N128" s="83"/>
    </row>
    <row r="129" spans="1:14" s="87" customFormat="1" ht="35.25" customHeight="1" hidden="1">
      <c r="A129" s="130" t="s">
        <v>17</v>
      </c>
      <c r="B129" s="130"/>
      <c r="C129" s="130"/>
      <c r="D129" s="131"/>
      <c r="E129" s="131"/>
      <c r="F129" s="132" t="s">
        <v>18</v>
      </c>
      <c r="G129" s="131"/>
      <c r="H129" s="131"/>
      <c r="I129" s="131"/>
      <c r="J129" s="131"/>
      <c r="K129" s="131"/>
      <c r="L129" s="131"/>
      <c r="M129" s="85">
        <f>M130+M131</f>
        <v>0</v>
      </c>
      <c r="N129" s="86"/>
    </row>
    <row r="130" spans="1:14" s="90" customFormat="1" ht="32.25" customHeight="1" hidden="1">
      <c r="A130" s="133" t="s">
        <v>19</v>
      </c>
      <c r="B130" s="133"/>
      <c r="C130" s="133"/>
      <c r="D130" s="134"/>
      <c r="E130" s="134"/>
      <c r="F130" s="117" t="s">
        <v>20</v>
      </c>
      <c r="G130" s="118"/>
      <c r="H130" s="118"/>
      <c r="I130" s="118"/>
      <c r="J130" s="118"/>
      <c r="K130" s="118"/>
      <c r="L130" s="118"/>
      <c r="M130" s="88">
        <v>0</v>
      </c>
      <c r="N130" s="89"/>
    </row>
    <row r="131" spans="1:14" s="90" customFormat="1" ht="51" customHeight="1" hidden="1">
      <c r="A131" s="133" t="s">
        <v>21</v>
      </c>
      <c r="B131" s="133"/>
      <c r="C131" s="133"/>
      <c r="D131" s="134"/>
      <c r="E131" s="134"/>
      <c r="F131" s="117" t="s">
        <v>22</v>
      </c>
      <c r="G131" s="118"/>
      <c r="H131" s="118"/>
      <c r="I131" s="118"/>
      <c r="J131" s="118"/>
      <c r="K131" s="118"/>
      <c r="L131" s="118"/>
      <c r="M131" s="88"/>
      <c r="N131" s="89"/>
    </row>
    <row r="132" spans="1:14" s="87" customFormat="1" ht="33" customHeight="1">
      <c r="A132" s="142" t="s">
        <v>12</v>
      </c>
      <c r="B132" s="143"/>
      <c r="C132" s="143"/>
      <c r="D132" s="144" t="s">
        <v>7</v>
      </c>
      <c r="E132" s="118"/>
      <c r="F132" s="118"/>
      <c r="G132" s="118"/>
      <c r="H132" s="118"/>
      <c r="I132" s="118"/>
      <c r="J132" s="118"/>
      <c r="K132" s="85">
        <f>K133+K134</f>
        <v>-0.03431500000078813</v>
      </c>
      <c r="L132" s="85">
        <f>L133+L134</f>
        <v>0</v>
      </c>
      <c r="M132" s="85">
        <f>M133+M134</f>
        <v>0</v>
      </c>
      <c r="N132" s="86"/>
    </row>
    <row r="133" spans="1:14" s="90" customFormat="1" ht="32.25" customHeight="1">
      <c r="A133" s="133" t="s">
        <v>8</v>
      </c>
      <c r="B133" s="143"/>
      <c r="C133" s="143"/>
      <c r="D133" s="145" t="s">
        <v>9</v>
      </c>
      <c r="E133" s="118"/>
      <c r="F133" s="118"/>
      <c r="G133" s="118"/>
      <c r="H133" s="118"/>
      <c r="I133" s="118"/>
      <c r="J133" s="118"/>
      <c r="K133" s="91">
        <f>0-A32</f>
        <v>-7551.1</v>
      </c>
      <c r="L133" s="91">
        <f>0-B32</f>
        <v>-806.6</v>
      </c>
      <c r="M133" s="91">
        <f>0-C32</f>
        <v>-1112.3</v>
      </c>
      <c r="N133" s="89"/>
    </row>
    <row r="134" spans="1:14" s="90" customFormat="1" ht="33" customHeight="1">
      <c r="A134" s="133" t="s">
        <v>10</v>
      </c>
      <c r="B134" s="143"/>
      <c r="C134" s="143"/>
      <c r="D134" s="117" t="s">
        <v>11</v>
      </c>
      <c r="E134" s="118"/>
      <c r="F134" s="118"/>
      <c r="G134" s="118"/>
      <c r="H134" s="118"/>
      <c r="I134" s="118"/>
      <c r="J134" s="118"/>
      <c r="K134" s="92">
        <f>A121</f>
        <v>7551.065685</v>
      </c>
      <c r="L134" s="92">
        <f>B121</f>
        <v>806.5999999999999</v>
      </c>
      <c r="M134" s="92">
        <f>C121</f>
        <v>1112.3</v>
      </c>
      <c r="N134" s="89"/>
    </row>
    <row r="135" spans="1:14" s="12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36"/>
    </row>
    <row r="136" spans="1:14" s="12" customFormat="1" ht="34.5" customHeight="1">
      <c r="A136" s="127" t="s">
        <v>144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36"/>
    </row>
    <row r="137" spans="1:14" ht="15.75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36"/>
    </row>
    <row r="138" spans="1:14" ht="24.75" customHeight="1">
      <c r="A138" s="135" t="s">
        <v>138</v>
      </c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36"/>
    </row>
    <row r="139" spans="1:14" ht="15.75">
      <c r="A139" s="135" t="s">
        <v>139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36"/>
    </row>
    <row r="140" spans="1:14" ht="54" customHeight="1">
      <c r="A140" s="136" t="s">
        <v>114</v>
      </c>
      <c r="B140" s="136"/>
      <c r="C140" s="136"/>
      <c r="D140" s="136"/>
      <c r="E140" s="136"/>
      <c r="F140" s="93"/>
      <c r="G140" s="93"/>
      <c r="H140" s="93"/>
      <c r="I140" s="93"/>
      <c r="J140" s="93"/>
      <c r="K140" s="93"/>
      <c r="L140" s="93"/>
      <c r="M140" s="93"/>
      <c r="N140" s="36"/>
    </row>
    <row r="141" spans="1:12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2"/>
    </row>
    <row r="142" spans="1:12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"/>
    </row>
    <row r="143" spans="1:12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2"/>
    </row>
    <row r="144" spans="1:12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"/>
    </row>
    <row r="145" spans="1:12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"/>
    </row>
    <row r="146" spans="1:12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"/>
    </row>
    <row r="147" spans="1:12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"/>
    </row>
    <row r="148" spans="1:12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"/>
    </row>
    <row r="149" spans="1:12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</row>
  </sheetData>
  <sheetProtection/>
  <mergeCells count="140">
    <mergeCell ref="A3:M6"/>
    <mergeCell ref="A1:M1"/>
    <mergeCell ref="D22:M22"/>
    <mergeCell ref="D24:M24"/>
    <mergeCell ref="D71:M71"/>
    <mergeCell ref="D72:M72"/>
    <mergeCell ref="A65:M65"/>
    <mergeCell ref="D66:M66"/>
    <mergeCell ref="D67:M67"/>
    <mergeCell ref="D68:M68"/>
    <mergeCell ref="A15:M15"/>
    <mergeCell ref="D19:M19"/>
    <mergeCell ref="B12:K12"/>
    <mergeCell ref="B9:K9"/>
    <mergeCell ref="A7:K7"/>
    <mergeCell ref="B10:K10"/>
    <mergeCell ref="B11:K11"/>
    <mergeCell ref="D32:M32"/>
    <mergeCell ref="A34:M34"/>
    <mergeCell ref="B13:K13"/>
    <mergeCell ref="D127:J127"/>
    <mergeCell ref="A127:C127"/>
    <mergeCell ref="A134:C134"/>
    <mergeCell ref="D117:M117"/>
    <mergeCell ref="D118:M118"/>
    <mergeCell ref="D119:M119"/>
    <mergeCell ref="D109:I109"/>
    <mergeCell ref="D56:M56"/>
    <mergeCell ref="D57:M57"/>
    <mergeCell ref="D20:M20"/>
    <mergeCell ref="D21:M21"/>
    <mergeCell ref="D23:M23"/>
    <mergeCell ref="A50:M50"/>
    <mergeCell ref="D26:M26"/>
    <mergeCell ref="D27:M27"/>
    <mergeCell ref="D28:M28"/>
    <mergeCell ref="D29:M29"/>
    <mergeCell ref="D60:M60"/>
    <mergeCell ref="D61:M61"/>
    <mergeCell ref="D62:M62"/>
    <mergeCell ref="D63:M63"/>
    <mergeCell ref="D64:M64"/>
    <mergeCell ref="A139:M139"/>
    <mergeCell ref="D69:M69"/>
    <mergeCell ref="D70:M70"/>
    <mergeCell ref="D73:M73"/>
    <mergeCell ref="D74:M74"/>
    <mergeCell ref="D75:M75"/>
    <mergeCell ref="D76:M76"/>
    <mergeCell ref="D77:M77"/>
    <mergeCell ref="D78:M78"/>
    <mergeCell ref="D79:M79"/>
    <mergeCell ref="D80:M80"/>
    <mergeCell ref="D83:M83"/>
    <mergeCell ref="D84:M84"/>
    <mergeCell ref="D85:M85"/>
    <mergeCell ref="D86:M86"/>
    <mergeCell ref="D81:M81"/>
    <mergeCell ref="D82:M82"/>
    <mergeCell ref="D87:M87"/>
    <mergeCell ref="D88:M88"/>
    <mergeCell ref="D89:M89"/>
    <mergeCell ref="D90:M90"/>
    <mergeCell ref="D91:M91"/>
    <mergeCell ref="D92:M92"/>
    <mergeCell ref="D105:I105"/>
    <mergeCell ref="J105:M108"/>
    <mergeCell ref="D93:M93"/>
    <mergeCell ref="D94:M94"/>
    <mergeCell ref="D95:M95"/>
    <mergeCell ref="D96:M96"/>
    <mergeCell ref="D97:M97"/>
    <mergeCell ref="D98:M98"/>
    <mergeCell ref="D125:J126"/>
    <mergeCell ref="K125:K126"/>
    <mergeCell ref="L125:L126"/>
    <mergeCell ref="D111:I111"/>
    <mergeCell ref="D99:M99"/>
    <mergeCell ref="D100:M100"/>
    <mergeCell ref="D101:M101"/>
    <mergeCell ref="D102:M102"/>
    <mergeCell ref="D103:M103"/>
    <mergeCell ref="D104:M104"/>
    <mergeCell ref="D113:M113"/>
    <mergeCell ref="D114:M114"/>
    <mergeCell ref="D115:M115"/>
    <mergeCell ref="D116:M116"/>
    <mergeCell ref="J109:M112"/>
    <mergeCell ref="D106:I106"/>
    <mergeCell ref="D107:I107"/>
    <mergeCell ref="D108:I108"/>
    <mergeCell ref="D110:I110"/>
    <mergeCell ref="A138:M138"/>
    <mergeCell ref="A140:E140"/>
    <mergeCell ref="D18:M18"/>
    <mergeCell ref="D25:M25"/>
    <mergeCell ref="A131:E131"/>
    <mergeCell ref="F131:L131"/>
    <mergeCell ref="A132:C132"/>
    <mergeCell ref="D132:J132"/>
    <mergeCell ref="A133:C133"/>
    <mergeCell ref="D133:J133"/>
    <mergeCell ref="A136:M136"/>
    <mergeCell ref="A137:M137"/>
    <mergeCell ref="A128:E128"/>
    <mergeCell ref="F128:L128"/>
    <mergeCell ref="A129:E129"/>
    <mergeCell ref="F129:L129"/>
    <mergeCell ref="A130:E130"/>
    <mergeCell ref="F130:L130"/>
    <mergeCell ref="A38:M38"/>
    <mergeCell ref="D48:M48"/>
    <mergeCell ref="D49:M49"/>
    <mergeCell ref="D134:J134"/>
    <mergeCell ref="D120:M120"/>
    <mergeCell ref="D121:M121"/>
    <mergeCell ref="A123:M123"/>
    <mergeCell ref="A125:C126"/>
    <mergeCell ref="M125:M126"/>
    <mergeCell ref="D112:I112"/>
    <mergeCell ref="A2:M2"/>
    <mergeCell ref="D43:M43"/>
    <mergeCell ref="D44:M44"/>
    <mergeCell ref="D45:M45"/>
    <mergeCell ref="D39:M39"/>
    <mergeCell ref="D40:M40"/>
    <mergeCell ref="D41:M41"/>
    <mergeCell ref="D42:M42"/>
    <mergeCell ref="D30:M30"/>
    <mergeCell ref="D31:M31"/>
    <mergeCell ref="D46:M46"/>
    <mergeCell ref="D47:M47"/>
    <mergeCell ref="D58:G58"/>
    <mergeCell ref="D59:G59"/>
    <mergeCell ref="H58:M59"/>
    <mergeCell ref="D52:M52"/>
    <mergeCell ref="D51:M51"/>
    <mergeCell ref="D53:M53"/>
    <mergeCell ref="D54:M54"/>
    <mergeCell ref="D55:M55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2019-05-28T07:54:20Z</cp:lastPrinted>
  <dcterms:created xsi:type="dcterms:W3CDTF">1996-10-08T23:32:33Z</dcterms:created>
  <dcterms:modified xsi:type="dcterms:W3CDTF">2020-02-25T13:46:08Z</dcterms:modified>
  <cp:category/>
  <cp:version/>
  <cp:contentType/>
  <cp:contentStatus/>
</cp:coreProperties>
</file>