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'!$A$1:$K$67</definedName>
  </definedNames>
  <calcPr fullCalcOnLoad="1"/>
</workbook>
</file>

<file path=xl/sharedStrings.xml><?xml version="1.0" encoding="utf-8"?>
<sst xmlns="http://schemas.openxmlformats.org/spreadsheetml/2006/main" count="57" uniqueCount="52">
  <si>
    <t>к решению Совета депутатов</t>
  </si>
  <si>
    <t>тыс.руб.</t>
  </si>
  <si>
    <t>Всего доходы местного бюджета</t>
  </si>
  <si>
    <t>Итого за счет средств безвозмездных поступлений от других бюджетов бюджетной системы</t>
  </si>
  <si>
    <t>Всего расходы местного бюджета</t>
  </si>
  <si>
    <t xml:space="preserve">ПРИМЕЧАНИЕ: 
Увеличение расходной части бюджета в предлагаемом проекте решения на 86,6 тыс.руб. за счет остатков средств на начало финансового года приведет к увеличению дефицита местного бюджета, дефицит составит 572,3  тыс.руб. или 6,1 %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
</t>
  </si>
  <si>
    <t xml:space="preserve">Исп. Акимова В.Е. 2 26 45 </t>
  </si>
  <si>
    <t xml:space="preserve">ПОЯСНИТЕЛЬНАЯ  ЗАПИСКА  </t>
  </si>
  <si>
    <t>Подраздел 0412 КЦСР 8150002 КВР 244 – увеличение ассигнований на закупку товаров, работ, услуг для обеспечения деятельности администрации муниципального образования (ремонт автомобиля, продление лицензии антивируса, приобретение оргтехники)</t>
  </si>
  <si>
    <t>Итого за счет налоговых и неналоговых доходов</t>
  </si>
  <si>
    <t>ПРИМЕЧАНИЕ: 
В предлагаемом проекте бюджета при увеличении доходной части бюджета на 1 223,1 тыс. руб., увеличение расходной части бюджета составляет 1 360,1 тыс. руб., в т.ч. 137,0 тыс.руб. за счет остатков средств на начало финансового года. Указанное увеличение приведет к увеличению дефицита местного бюджета на 137,0 тыс.руб., дефицит составит 549,1 тыс.руб. или 7,7 %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</t>
  </si>
  <si>
    <t>Итого за счет перераспределения ассигнований</t>
  </si>
  <si>
    <t>Подраздел 0106 КЦСР 6260052 КВР 540</t>
  </si>
  <si>
    <t xml:space="preserve">Подраздел 0103 КЦСР 6260052 КВР 540 </t>
  </si>
  <si>
    <t>Уточнение бюджетной классификации на осуществление внешнего муниципального финансового контроля (переданные полномочия ревизионной комиссии Сланцевского муниципального района)</t>
  </si>
  <si>
    <t>Подраздел 0309 КЦСР 6218259 КВР 870</t>
  </si>
  <si>
    <t>Подраздел 0309 КЦСР 6210013 КВР 870</t>
  </si>
  <si>
    <t>Уточнение бюджетной классификации на средства резервного фонда по ликвидации чрезвычайных ситуаций</t>
  </si>
  <si>
    <t>Подраздел 0801 КЦСР 6257067 КВР 243 - увеличение ассигнований на капитальный ремонт объектов в рамках ГП ЛО "Развитие сельского хозяйства ЛО", подпрограмма "Устойчивое развитие сельских территорий ЛО (обл.бюдж.)</t>
  </si>
  <si>
    <t>Подраздел 0801 КЦСР 6278291 КВР 244 - увеличение ассигнований на оплату просроченной кредиторской задолженности за разработку проекта генерального плана и проекта правил землепользования и застройки муниципального образования поселения (бюдж.района)</t>
  </si>
  <si>
    <t>Подраздел 0801 КЦСР 6257202 КВР 244 - увеличение ассигнований на осуществление  мероприятий по развитию общественной инфраструктуры (бюдж.района)</t>
  </si>
  <si>
    <t>Увеличение ассигнований на подготовку и проведение мероприятий, посвященных дню образования Ленинградской области (бюдж.района)</t>
  </si>
  <si>
    <t>Подраздел 0502 КЦСР 6237026 КВР 243 - увеличение ассигнований на ГП ЛО "Обеспечение устойчивого функционирования и развития коммунальной и инженерной инфраструктуры и повышение энергоэффективности в ЛО" - на мероприятия, направленные на безаварийную работу объектов водоснабжения и водоотведения (обл.бюдж.)</t>
  </si>
  <si>
    <t xml:space="preserve">Подраздел 0801 КЦСР 6247203 КВР 244 </t>
  </si>
  <si>
    <t xml:space="preserve">Подраздел 0104 КЦСР 6267203 КВР 244 </t>
  </si>
  <si>
    <t>Подраздел 0203 КЦСР 6265118 КВР 244 - увеличение ассигнований на приобретение канц. товаров для осуществления первичного воинского учета (фед.бюдж.)</t>
  </si>
  <si>
    <t>Подраздел 0801 КЦСР 6258254 КВР 112 - уменьшение ассигнований на проезд по маршрутным листам работникам ДК</t>
  </si>
  <si>
    <t xml:space="preserve">2.  Изменение расходной части бюджета в предлагаемом проекте решения по направлениям:    </t>
  </si>
  <si>
    <t>Председатель комитета финансов                                                                                  Т.В. Сурядная</t>
  </si>
  <si>
    <t>Румянцева Т.Г.., 2 27 08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</si>
  <si>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22.12.2014 г. № 28 «О бюджете муниципального образования Старопольское сельское поселение Сланцевского муниципального района Ленинградской области на 2015 год», с изменениями и дополнениями, внесенными решением совета депутатов от 27.02.2015 № 34, от 01.04.2015 № 41, от  16.04.2015 № 45, от 29.04.2015 № 46, от 19.05.2015 № 49, от 09.06.2015 № 51</t>
  </si>
  <si>
    <t>Подраздел 0502 КЦСР 6238277 КВР 853 - увеличение ассигнований на оплату административного штрафа</t>
  </si>
  <si>
    <t>Подраздел 0707 КЦСР 6258016 КВР 111 - увеличение ассигнований на оплату труда подростков (временные работы на летний период)</t>
  </si>
  <si>
    <t>Подраздел 0502 КЦСР 6238277 КВР 244 - увеличение ассигнований на разработку и согласование проекта зоны санитарной охраны для подземного источника водоснабжения (артезианские скважины д. Старополье, д.Овсище, д. Кологриво)</t>
  </si>
  <si>
    <t xml:space="preserve">  1. Изменение доходной части бюджета в предлагаемом проекте решения за счет налоговых и неналоговых доходов, безвозмездных поступлений от других бюджетов бюджетной системы: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</si>
  <si>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</si>
  <si>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поступления от использования имущества, находящегося в государственной и муниципальной собственности</t>
  </si>
  <si>
    <t xml:space="preserve">Доходы от реализации имущества, находящегося в государственной и муниципальной собственности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</si>
  <si>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</si>
  <si>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>Субсидии бюджетам муниципальных образований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(обл.бюдж.)</t>
  </si>
  <si>
    <t>Субсидии бюджетам муниципальных образований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 (обл.бюдж.)</t>
  </si>
  <si>
    <t>Подраздел 0801 КЦСР 6258254 КВР 244 - увеличение ассигнований на оплату услуг сторожа по гражданско-правовому договору (на время отпуска работника) и разработку паспорта отхода 4-го класса опасности для ДК</t>
  </si>
  <si>
    <t>Подраздел 0502 КЦСР 6238263 КВР 244 - увеличение ассигнований на работы по подключению оборудования и врезке  в систему водоснабжения,  лабораторные исследования питьевой воды из водоразборной колонки дер. Поречье</t>
  </si>
  <si>
    <t>Подраздел 0104 КЦСР 6268268 КВР 244 - увеличение ассигнований на оплату услуг водителя по гражданско-правовому договору (на время отпуска работника) и работ по замене стекла в здании администрации</t>
  </si>
  <si>
    <t>Иные межбюджетные трансферты за счет средств бюджета Сланцевого муниципального района на обеспечение капремонтов объектов водоснабжения, водоотведения для софинансирования ГП ЛО (бюдж.района)</t>
  </si>
  <si>
    <t>Подраздел 0409 КЦСР 6228242 КВР 244 - уменьшение ассигнований на составление и проверку сметной документациина ремонт дорог общего пользования местного значения</t>
  </si>
  <si>
    <t>Подраздел 0409 КЦСР 6228239 КВР 244 - увеличение ассигнований на составление и проверку сметной документации на ремонт проездов к дворовым территориям</t>
  </si>
  <si>
    <t>Подраздел 0502 КЦСР 6238263 КВР 243 - уменьшение ассигнований на капитальный ремонт водонапорных башен и на софинансирование кап. ремонта сетей водопровода в дер. Старополье и дер. Овсище</t>
  </si>
  <si>
    <t xml:space="preserve">Подраздел 0801 КЦСР 6258254 КВР 111 - уменьшение ассигнований на стимулирующие выплаты работникам культуры </t>
  </si>
  <si>
    <t>Подраздел 0409 КЦСР 6227013 КВР 244 – увеличение ассигнований на ремонт дворовых территорий многоквартирных домов (обл.бюдж.)</t>
  </si>
  <si>
    <t>Подраздел 0409 КЦСР 6227014 КВР 244 – увеличение ассигнований на ремонт дорог общего пользования местного значения (обл.бюдж.)</t>
  </si>
  <si>
    <t>Подраздел 0502 КЦСР 6238309 КВР 243 – увеличение ассигнований на софинансирование кап. ремонта сетей водопровода в дер. Старополье и дер. Овсище (бюдж. района)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</si>
</sst>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#,##0.000"/>
    <numFmt numFmtId="199" formatCode="?"/>
    <numFmt numFmtId="200" formatCode="0.000"/>
    <numFmt numFmtId="201" formatCode="#,##0.0000"/>
    <numFmt numFmtId="202" formatCode="#,##0.00000"/>
    <numFmt numFmtId="203" formatCode="0.E+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6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196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196" fontId="10" fillId="32" borderId="10" xfId="53" applyNumberFormat="1" applyFont="1" applyFill="1" applyBorder="1" applyAlignment="1">
      <alignment horizontal="center" vertical="center" wrapText="1"/>
      <protection/>
    </xf>
    <xf numFmtId="196" fontId="12" fillId="32" borderId="10" xfId="53" applyNumberFormat="1" applyFont="1" applyFill="1" applyBorder="1" applyAlignment="1">
      <alignment horizontal="center" vertical="center" wrapText="1"/>
      <protection/>
    </xf>
    <xf numFmtId="196" fontId="5" fillId="0" borderId="10" xfId="53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196" fontId="5" fillId="0" borderId="12" xfId="53" applyNumberFormat="1" applyFont="1" applyFill="1" applyBorder="1" applyAlignment="1">
      <alignment horizontal="center" vertical="center" wrapText="1"/>
      <protection/>
    </xf>
    <xf numFmtId="196" fontId="10" fillId="32" borderId="12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32" borderId="0" xfId="0" applyFont="1" applyFill="1" applyAlignment="1">
      <alignment wrapText="1"/>
    </xf>
    <xf numFmtId="49" fontId="11" fillId="32" borderId="13" xfId="53" applyNumberFormat="1" applyFont="1" applyFill="1" applyBorder="1" applyAlignment="1">
      <alignment horizontal="justify" vertical="center" wrapText="1"/>
      <protection/>
    </xf>
    <xf numFmtId="49" fontId="11" fillId="32" borderId="14" xfId="53" applyNumberFormat="1" applyFont="1" applyFill="1" applyBorder="1" applyAlignment="1">
      <alignment horizontal="justify" vertical="center" wrapText="1"/>
      <protection/>
    </xf>
    <xf numFmtId="49" fontId="11" fillId="32" borderId="15" xfId="53" applyNumberFormat="1" applyFont="1" applyFill="1" applyBorder="1" applyAlignment="1">
      <alignment horizontal="justify" vertical="center" wrapText="1"/>
      <protection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left" wrapText="1"/>
    </xf>
    <xf numFmtId="2" fontId="4" fillId="0" borderId="13" xfId="53" applyNumberFormat="1" applyFont="1" applyFill="1" applyBorder="1" applyAlignment="1">
      <alignment horizontal="justify" vertical="center" wrapText="1"/>
      <protection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2" fontId="4" fillId="0" borderId="13" xfId="53" applyNumberFormat="1" applyFont="1" applyFill="1" applyBorder="1" applyAlignment="1">
      <alignment horizontal="left" vertical="justify" wrapText="1"/>
      <protection/>
    </xf>
    <xf numFmtId="2" fontId="4" fillId="0" borderId="14" xfId="53" applyNumberFormat="1" applyFont="1" applyFill="1" applyBorder="1" applyAlignment="1">
      <alignment horizontal="left" vertical="justify" wrapText="1"/>
      <protection/>
    </xf>
    <xf numFmtId="2" fontId="4" fillId="0" borderId="15" xfId="53" applyNumberFormat="1" applyFont="1" applyFill="1" applyBorder="1" applyAlignment="1">
      <alignment horizontal="left" vertical="justify" wrapText="1"/>
      <protection/>
    </xf>
    <xf numFmtId="0" fontId="1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49" fontId="12" fillId="32" borderId="13" xfId="53" applyNumberFormat="1" applyFont="1" applyFill="1" applyBorder="1" applyAlignment="1">
      <alignment horizontal="justify" vertical="center" wrapText="1"/>
      <protection/>
    </xf>
    <xf numFmtId="49" fontId="12" fillId="32" borderId="14" xfId="53" applyNumberFormat="1" applyFont="1" applyFill="1" applyBorder="1" applyAlignment="1">
      <alignment horizontal="justify" vertical="center" wrapText="1"/>
      <protection/>
    </xf>
    <xf numFmtId="49" fontId="12" fillId="32" borderId="15" xfId="53" applyNumberFormat="1" applyFont="1" applyFill="1" applyBorder="1" applyAlignment="1">
      <alignment horizontal="justify" vertical="center" wrapText="1"/>
      <protection/>
    </xf>
    <xf numFmtId="0" fontId="14" fillId="0" borderId="0" xfId="0" applyFont="1" applyFill="1" applyBorder="1" applyAlignment="1">
      <alignment horizontal="left" wrapText="1"/>
    </xf>
    <xf numFmtId="2" fontId="4" fillId="0" borderId="14" xfId="53" applyNumberFormat="1" applyFont="1" applyFill="1" applyBorder="1" applyAlignment="1">
      <alignment horizontal="justify" vertical="center" wrapText="1"/>
      <protection/>
    </xf>
    <xf numFmtId="2" fontId="4" fillId="0" borderId="15" xfId="53" applyNumberFormat="1" applyFont="1" applyFill="1" applyBorder="1" applyAlignment="1">
      <alignment horizontal="justify" vertical="center" wrapText="1"/>
      <protection/>
    </xf>
    <xf numFmtId="2" fontId="4" fillId="0" borderId="10" xfId="53" applyNumberFormat="1" applyFont="1" applyFill="1" applyBorder="1" applyAlignment="1">
      <alignment horizontal="justify" vertical="center" wrapText="1"/>
      <protection/>
    </xf>
    <xf numFmtId="0" fontId="0" fillId="0" borderId="10" xfId="0" applyFont="1" applyBorder="1" applyAlignment="1">
      <alignment horizontal="justify" vertical="center" wrapText="1"/>
    </xf>
    <xf numFmtId="2" fontId="4" fillId="0" borderId="16" xfId="53" applyNumberFormat="1" applyFont="1" applyFill="1" applyBorder="1" applyAlignment="1">
      <alignment horizontal="justify" vertical="center" wrapText="1"/>
      <protection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196" fontId="5" fillId="0" borderId="20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justify" wrapText="1"/>
    </xf>
    <xf numFmtId="2" fontId="11" fillId="32" borderId="13" xfId="53" applyNumberFormat="1" applyFont="1" applyFill="1" applyBorder="1" applyAlignment="1">
      <alignment horizontal="justify" vertical="center" wrapText="1"/>
      <protection/>
    </xf>
    <xf numFmtId="2" fontId="11" fillId="32" borderId="14" xfId="53" applyNumberFormat="1" applyFont="1" applyFill="1" applyBorder="1" applyAlignment="1">
      <alignment horizontal="justify" vertical="center" wrapText="1"/>
      <protection/>
    </xf>
    <xf numFmtId="2" fontId="11" fillId="32" borderId="15" xfId="53" applyNumberFormat="1" applyFont="1" applyFill="1" applyBorder="1" applyAlignment="1">
      <alignment horizontal="justify" vertical="center" wrapText="1"/>
      <protection/>
    </xf>
    <xf numFmtId="2" fontId="10" fillId="32" borderId="13" xfId="53" applyNumberFormat="1" applyFont="1" applyFill="1" applyBorder="1" applyAlignment="1">
      <alignment horizontal="justify" vertical="center" wrapText="1"/>
      <protection/>
    </xf>
    <xf numFmtId="0" fontId="6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54</xdr:row>
      <xdr:rowOff>0</xdr:rowOff>
    </xdr:from>
    <xdr:to>
      <xdr:col>3</xdr:col>
      <xdr:colOff>9525</xdr:colOff>
      <xdr:row>54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1496377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429375" y="14963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1866900" y="154781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57</xdr:row>
      <xdr:rowOff>0</xdr:rowOff>
    </xdr:from>
    <xdr:to>
      <xdr:col>3</xdr:col>
      <xdr:colOff>9525</xdr:colOff>
      <xdr:row>57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1866900" y="152781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6429375" y="14963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view="pageBreakPreview" zoomScaleSheetLayoutView="100" zoomScalePageLayoutView="0" workbookViewId="0" topLeftCell="A1">
      <selection activeCell="A8" sqref="A8:K57"/>
    </sheetView>
  </sheetViews>
  <sheetFormatPr defaultColWidth="8.8515625" defaultRowHeight="12.75"/>
  <cols>
    <col min="1" max="1" width="12.00390625" style="2" customWidth="1"/>
    <col min="2" max="2" width="7.7109375" style="3" customWidth="1"/>
    <col min="3" max="3" width="8.28125" style="3" customWidth="1"/>
    <col min="4" max="4" width="20.57421875" style="3" customWidth="1"/>
    <col min="5" max="5" width="1.8515625" style="3" customWidth="1"/>
    <col min="6" max="6" width="2.00390625" style="3" hidden="1" customWidth="1"/>
    <col min="7" max="7" width="3.8515625" style="3" hidden="1" customWidth="1"/>
    <col min="8" max="8" width="1.28515625" style="3" customWidth="1"/>
    <col min="9" max="9" width="5.28125" style="3" customWidth="1"/>
    <col min="10" max="10" width="25.140625" style="3" customWidth="1"/>
    <col min="11" max="11" width="14.28125" style="3" customWidth="1"/>
    <col min="12" max="16384" width="8.8515625" style="1" customWidth="1"/>
  </cols>
  <sheetData>
    <row r="1" spans="1:11" ht="29.25" customHeight="1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>
      <c r="A3" s="53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50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1.2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34.5" customHeight="1">
      <c r="A8" s="56" t="s">
        <v>34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5">
      <c r="A9" s="6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7" customFormat="1" ht="32.25" customHeight="1">
      <c r="A10" s="10">
        <v>3</v>
      </c>
      <c r="B10" s="29" t="s">
        <v>35</v>
      </c>
      <c r="C10" s="30"/>
      <c r="D10" s="30"/>
      <c r="E10" s="30"/>
      <c r="F10" s="30"/>
      <c r="G10" s="30"/>
      <c r="H10" s="30"/>
      <c r="I10" s="30"/>
      <c r="J10" s="30"/>
      <c r="K10" s="31"/>
    </row>
    <row r="11" spans="1:11" s="7" customFormat="1" ht="28.5" customHeight="1">
      <c r="A11" s="10">
        <v>20</v>
      </c>
      <c r="B11" s="29" t="s">
        <v>36</v>
      </c>
      <c r="C11" s="30"/>
      <c r="D11" s="30"/>
      <c r="E11" s="30"/>
      <c r="F11" s="30"/>
      <c r="G11" s="30"/>
      <c r="H11" s="30"/>
      <c r="I11" s="30"/>
      <c r="J11" s="30"/>
      <c r="K11" s="31"/>
    </row>
    <row r="12" spans="1:11" s="7" customFormat="1" ht="30.75" customHeight="1">
      <c r="A12" s="10">
        <f>116-1660</f>
        <v>-1544</v>
      </c>
      <c r="B12" s="29" t="s">
        <v>37</v>
      </c>
      <c r="C12" s="30"/>
      <c r="D12" s="30"/>
      <c r="E12" s="30"/>
      <c r="F12" s="30"/>
      <c r="G12" s="30"/>
      <c r="H12" s="30"/>
      <c r="I12" s="30"/>
      <c r="J12" s="30"/>
      <c r="K12" s="31"/>
    </row>
    <row r="13" spans="1:11" s="7" customFormat="1" ht="30" customHeight="1">
      <c r="A13" s="10">
        <v>7</v>
      </c>
      <c r="B13" s="29" t="s">
        <v>38</v>
      </c>
      <c r="C13" s="30"/>
      <c r="D13" s="30"/>
      <c r="E13" s="30"/>
      <c r="F13" s="30"/>
      <c r="G13" s="30"/>
      <c r="H13" s="30"/>
      <c r="I13" s="30"/>
      <c r="J13" s="30"/>
      <c r="K13" s="31"/>
    </row>
    <row r="14" spans="1:11" s="7" customFormat="1" ht="21" customHeight="1">
      <c r="A14" s="8">
        <f>SUM(A10:A13)</f>
        <v>-1514</v>
      </c>
      <c r="B14" s="21" t="s">
        <v>9</v>
      </c>
      <c r="C14" s="22"/>
      <c r="D14" s="22"/>
      <c r="E14" s="22"/>
      <c r="F14" s="22"/>
      <c r="G14" s="22"/>
      <c r="H14" s="22"/>
      <c r="I14" s="22"/>
      <c r="J14" s="22"/>
      <c r="K14" s="23"/>
    </row>
    <row r="15" spans="1:12" s="7" customFormat="1" ht="43.5" customHeight="1">
      <c r="A15" s="10">
        <v>257.6</v>
      </c>
      <c r="B15" s="26" t="s">
        <v>40</v>
      </c>
      <c r="C15" s="27"/>
      <c r="D15" s="27"/>
      <c r="E15" s="27"/>
      <c r="F15" s="27"/>
      <c r="G15" s="27"/>
      <c r="H15" s="27"/>
      <c r="I15" s="27"/>
      <c r="J15" s="27"/>
      <c r="K15" s="28"/>
      <c r="L15" s="7">
        <v>696</v>
      </c>
    </row>
    <row r="16" spans="1:12" s="7" customFormat="1" ht="51" customHeight="1">
      <c r="A16" s="10">
        <v>1660.5</v>
      </c>
      <c r="B16" s="26" t="s">
        <v>39</v>
      </c>
      <c r="C16" s="27"/>
      <c r="D16" s="27"/>
      <c r="E16" s="27"/>
      <c r="F16" s="27"/>
      <c r="G16" s="27"/>
      <c r="H16" s="27"/>
      <c r="I16" s="27"/>
      <c r="J16" s="27"/>
      <c r="K16" s="28"/>
      <c r="L16" s="7">
        <v>693</v>
      </c>
    </row>
    <row r="17" spans="1:12" s="7" customFormat="1" ht="51" customHeight="1">
      <c r="A17" s="10">
        <v>1410.6</v>
      </c>
      <c r="B17" s="26" t="s">
        <v>44</v>
      </c>
      <c r="C17" s="27"/>
      <c r="D17" s="27"/>
      <c r="E17" s="27"/>
      <c r="F17" s="27"/>
      <c r="G17" s="27"/>
      <c r="H17" s="27"/>
      <c r="I17" s="27"/>
      <c r="J17" s="27"/>
      <c r="K17" s="28"/>
      <c r="L17" s="7">
        <v>731</v>
      </c>
    </row>
    <row r="18" spans="1:11" s="7" customFormat="1" ht="25.5" customHeight="1">
      <c r="A18" s="8">
        <f>SUM(A15:A17)</f>
        <v>3328.7</v>
      </c>
      <c r="B18" s="21" t="s">
        <v>3</v>
      </c>
      <c r="C18" s="22"/>
      <c r="D18" s="22"/>
      <c r="E18" s="22"/>
      <c r="F18" s="22"/>
      <c r="G18" s="22"/>
      <c r="H18" s="22"/>
      <c r="I18" s="22"/>
      <c r="J18" s="22"/>
      <c r="K18" s="23"/>
    </row>
    <row r="19" spans="1:11" s="7" customFormat="1" ht="19.5" customHeight="1">
      <c r="A19" s="9">
        <f>A18+A14</f>
        <v>1814.6999999999998</v>
      </c>
      <c r="B19" s="36" t="s">
        <v>2</v>
      </c>
      <c r="C19" s="37"/>
      <c r="D19" s="37"/>
      <c r="E19" s="37"/>
      <c r="F19" s="37"/>
      <c r="G19" s="37"/>
      <c r="H19" s="37"/>
      <c r="I19" s="37"/>
      <c r="J19" s="37"/>
      <c r="K19" s="38"/>
    </row>
    <row r="20" spans="1:11" s="4" customFormat="1" ht="13.5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s="13" customFormat="1" ht="21" customHeight="1">
      <c r="A21" s="50" t="s">
        <v>27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s="5" customFormat="1" ht="21" customHeight="1">
      <c r="A22" s="14" t="s">
        <v>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2" s="7" customFormat="1" ht="33" customHeight="1">
      <c r="A23" s="16">
        <v>257.6</v>
      </c>
      <c r="B23" s="26" t="s">
        <v>49</v>
      </c>
      <c r="C23" s="27"/>
      <c r="D23" s="27"/>
      <c r="E23" s="27"/>
      <c r="F23" s="27"/>
      <c r="G23" s="27"/>
      <c r="H23" s="27"/>
      <c r="I23" s="27"/>
      <c r="J23" s="27"/>
      <c r="K23" s="28"/>
      <c r="L23" s="7">
        <v>696</v>
      </c>
    </row>
    <row r="24" spans="1:12" s="7" customFormat="1" ht="39.75" customHeight="1">
      <c r="A24" s="16">
        <v>1660.5</v>
      </c>
      <c r="B24" s="26" t="s">
        <v>50</v>
      </c>
      <c r="C24" s="27"/>
      <c r="D24" s="27"/>
      <c r="E24" s="27"/>
      <c r="F24" s="27"/>
      <c r="G24" s="27"/>
      <c r="H24" s="27"/>
      <c r="I24" s="27"/>
      <c r="J24" s="27"/>
      <c r="K24" s="28"/>
      <c r="L24" s="7">
        <v>693</v>
      </c>
    </row>
    <row r="25" spans="1:12" s="7" customFormat="1" ht="39.75" customHeight="1">
      <c r="A25" s="16">
        <v>1410.6</v>
      </c>
      <c r="B25" s="26" t="s">
        <v>51</v>
      </c>
      <c r="C25" s="27"/>
      <c r="D25" s="27"/>
      <c r="E25" s="27"/>
      <c r="F25" s="27"/>
      <c r="G25" s="27"/>
      <c r="H25" s="27"/>
      <c r="I25" s="27"/>
      <c r="J25" s="27"/>
      <c r="K25" s="28"/>
      <c r="L25" s="7">
        <v>731</v>
      </c>
    </row>
    <row r="26" spans="1:11" s="7" customFormat="1" ht="30" customHeight="1">
      <c r="A26" s="17">
        <f>SUM(A23:A25)</f>
        <v>3328.7</v>
      </c>
      <c r="B26" s="21" t="s">
        <v>3</v>
      </c>
      <c r="C26" s="22"/>
      <c r="D26" s="22"/>
      <c r="E26" s="22"/>
      <c r="F26" s="22"/>
      <c r="G26" s="22"/>
      <c r="H26" s="22"/>
      <c r="I26" s="22"/>
      <c r="J26" s="22"/>
      <c r="K26" s="23"/>
    </row>
    <row r="27" spans="1:11" s="7" customFormat="1" ht="35.25" customHeight="1">
      <c r="A27" s="16">
        <f>10.2+3.1</f>
        <v>13.299999999999999</v>
      </c>
      <c r="B27" s="26" t="s">
        <v>32</v>
      </c>
      <c r="C27" s="40"/>
      <c r="D27" s="40"/>
      <c r="E27" s="40"/>
      <c r="F27" s="40"/>
      <c r="G27" s="40"/>
      <c r="H27" s="40"/>
      <c r="I27" s="40"/>
      <c r="J27" s="40"/>
      <c r="K27" s="41"/>
    </row>
    <row r="28" spans="1:11" s="7" customFormat="1" ht="31.5" customHeight="1">
      <c r="A28" s="16">
        <v>10</v>
      </c>
      <c r="B28" s="26" t="s">
        <v>31</v>
      </c>
      <c r="C28" s="40"/>
      <c r="D28" s="40"/>
      <c r="E28" s="40"/>
      <c r="F28" s="40"/>
      <c r="G28" s="40"/>
      <c r="H28" s="40"/>
      <c r="I28" s="40"/>
      <c r="J28" s="40"/>
      <c r="K28" s="41"/>
    </row>
    <row r="29" spans="1:12" s="19" customFormat="1" ht="45.75" customHeight="1">
      <c r="A29" s="16">
        <v>90</v>
      </c>
      <c r="B29" s="26" t="s">
        <v>33</v>
      </c>
      <c r="C29" s="40"/>
      <c r="D29" s="40"/>
      <c r="E29" s="40"/>
      <c r="F29" s="40"/>
      <c r="G29" s="40"/>
      <c r="H29" s="40"/>
      <c r="I29" s="40"/>
      <c r="J29" s="40"/>
      <c r="K29" s="41"/>
      <c r="L29" s="18"/>
    </row>
    <row r="30" spans="1:11" s="7" customFormat="1" ht="50.25" customHeight="1">
      <c r="A30" s="16">
        <f>9.8+8</f>
        <v>17.8</v>
      </c>
      <c r="B30" s="26" t="s">
        <v>41</v>
      </c>
      <c r="C30" s="40"/>
      <c r="D30" s="40"/>
      <c r="E30" s="40"/>
      <c r="F30" s="40"/>
      <c r="G30" s="40"/>
      <c r="H30" s="40"/>
      <c r="I30" s="40"/>
      <c r="J30" s="40"/>
      <c r="K30" s="41"/>
    </row>
    <row r="31" spans="1:11" s="7" customFormat="1" ht="47.25" customHeight="1">
      <c r="A31" s="16">
        <f>21.6+2.8</f>
        <v>24.400000000000002</v>
      </c>
      <c r="B31" s="26" t="s">
        <v>43</v>
      </c>
      <c r="C31" s="40"/>
      <c r="D31" s="40"/>
      <c r="E31" s="40"/>
      <c r="F31" s="40"/>
      <c r="G31" s="40"/>
      <c r="H31" s="40"/>
      <c r="I31" s="40"/>
      <c r="J31" s="40"/>
      <c r="K31" s="41"/>
    </row>
    <row r="32" spans="1:11" s="7" customFormat="1" ht="31.5" customHeight="1">
      <c r="A32" s="16">
        <v>7</v>
      </c>
      <c r="B32" s="26" t="s">
        <v>46</v>
      </c>
      <c r="C32" s="40"/>
      <c r="D32" s="40"/>
      <c r="E32" s="40"/>
      <c r="F32" s="40"/>
      <c r="G32" s="40"/>
      <c r="H32" s="40"/>
      <c r="I32" s="40"/>
      <c r="J32" s="40"/>
      <c r="K32" s="41"/>
    </row>
    <row r="33" spans="1:11" s="7" customFormat="1" ht="52.5" customHeight="1">
      <c r="A33" s="16">
        <f>4.4+49.6</f>
        <v>54</v>
      </c>
      <c r="B33" s="26" t="s">
        <v>42</v>
      </c>
      <c r="C33" s="40"/>
      <c r="D33" s="40"/>
      <c r="E33" s="40"/>
      <c r="F33" s="40"/>
      <c r="G33" s="40"/>
      <c r="H33" s="40"/>
      <c r="I33" s="40"/>
      <c r="J33" s="40"/>
      <c r="K33" s="41"/>
    </row>
    <row r="34" spans="1:11" s="7" customFormat="1" ht="59.25" customHeight="1">
      <c r="A34" s="16">
        <f>-63.5-1411.1</f>
        <v>-1474.6</v>
      </c>
      <c r="B34" s="26" t="s">
        <v>47</v>
      </c>
      <c r="C34" s="40"/>
      <c r="D34" s="40"/>
      <c r="E34" s="40"/>
      <c r="F34" s="40"/>
      <c r="G34" s="40"/>
      <c r="H34" s="40"/>
      <c r="I34" s="40"/>
      <c r="J34" s="40"/>
      <c r="K34" s="41"/>
    </row>
    <row r="35" spans="1:11" s="7" customFormat="1" ht="31.5" customHeight="1">
      <c r="A35" s="16">
        <v>-7</v>
      </c>
      <c r="B35" s="26" t="s">
        <v>45</v>
      </c>
      <c r="C35" s="40"/>
      <c r="D35" s="40"/>
      <c r="E35" s="40"/>
      <c r="F35" s="40"/>
      <c r="G35" s="40"/>
      <c r="H35" s="40"/>
      <c r="I35" s="40"/>
      <c r="J35" s="40"/>
      <c r="K35" s="41"/>
    </row>
    <row r="36" spans="1:11" s="7" customFormat="1" ht="31.5" customHeight="1">
      <c r="A36" s="16">
        <f>-177.1-71.8</f>
        <v>-248.89999999999998</v>
      </c>
      <c r="B36" s="26" t="s">
        <v>48</v>
      </c>
      <c r="C36" s="40"/>
      <c r="D36" s="40"/>
      <c r="E36" s="40"/>
      <c r="F36" s="40"/>
      <c r="G36" s="40"/>
      <c r="H36" s="40"/>
      <c r="I36" s="40"/>
      <c r="J36" s="40"/>
      <c r="K36" s="41"/>
    </row>
    <row r="37" spans="1:11" s="7" customFormat="1" ht="31.5" customHeight="1" hidden="1">
      <c r="A37" s="16"/>
      <c r="B37" s="26" t="s">
        <v>26</v>
      </c>
      <c r="C37" s="40"/>
      <c r="D37" s="40"/>
      <c r="E37" s="40"/>
      <c r="F37" s="40"/>
      <c r="G37" s="40"/>
      <c r="H37" s="40"/>
      <c r="I37" s="40"/>
      <c r="J37" s="40"/>
      <c r="K37" s="41"/>
    </row>
    <row r="38" spans="1:11" s="20" customFormat="1" ht="30" customHeight="1">
      <c r="A38" s="17">
        <f>SUM(A27:A36)</f>
        <v>-1514</v>
      </c>
      <c r="B38" s="57" t="s">
        <v>9</v>
      </c>
      <c r="C38" s="58"/>
      <c r="D38" s="58"/>
      <c r="E38" s="58"/>
      <c r="F38" s="58"/>
      <c r="G38" s="58"/>
      <c r="H38" s="58"/>
      <c r="I38" s="58"/>
      <c r="J38" s="58"/>
      <c r="K38" s="59"/>
    </row>
    <row r="39" spans="1:11" s="7" customFormat="1" ht="37.5" customHeight="1" hidden="1">
      <c r="A39" s="16"/>
      <c r="B39" s="26" t="s">
        <v>13</v>
      </c>
      <c r="C39" s="27"/>
      <c r="D39" s="27"/>
      <c r="E39" s="27"/>
      <c r="F39" s="27"/>
      <c r="G39" s="27"/>
      <c r="H39" s="27"/>
      <c r="I39" s="27"/>
      <c r="J39" s="44" t="s">
        <v>14</v>
      </c>
      <c r="K39" s="45"/>
    </row>
    <row r="40" spans="1:11" s="7" customFormat="1" ht="37.5" customHeight="1" hidden="1">
      <c r="A40" s="16"/>
      <c r="B40" s="26" t="s">
        <v>12</v>
      </c>
      <c r="C40" s="27"/>
      <c r="D40" s="27"/>
      <c r="E40" s="27"/>
      <c r="F40" s="27"/>
      <c r="G40" s="27"/>
      <c r="H40" s="27"/>
      <c r="I40" s="27"/>
      <c r="J40" s="46"/>
      <c r="K40" s="47"/>
    </row>
    <row r="41" spans="1:11" s="7" customFormat="1" ht="33.75" customHeight="1" hidden="1">
      <c r="A41" s="16"/>
      <c r="B41" s="42" t="s">
        <v>15</v>
      </c>
      <c r="C41" s="43"/>
      <c r="D41" s="43"/>
      <c r="E41" s="43"/>
      <c r="F41" s="43"/>
      <c r="G41" s="43"/>
      <c r="H41" s="43"/>
      <c r="I41" s="43"/>
      <c r="J41" s="44" t="s">
        <v>17</v>
      </c>
      <c r="K41" s="45"/>
    </row>
    <row r="42" spans="1:11" s="7" customFormat="1" ht="39" customHeight="1" hidden="1">
      <c r="A42" s="16"/>
      <c r="B42" s="42" t="s">
        <v>16</v>
      </c>
      <c r="C42" s="43"/>
      <c r="D42" s="43"/>
      <c r="E42" s="43"/>
      <c r="F42" s="43"/>
      <c r="G42" s="43"/>
      <c r="H42" s="43"/>
      <c r="I42" s="43"/>
      <c r="J42" s="46"/>
      <c r="K42" s="47"/>
    </row>
    <row r="43" spans="1:11" s="7" customFormat="1" ht="39" customHeight="1" hidden="1">
      <c r="A43" s="16"/>
      <c r="B43" s="26"/>
      <c r="C43" s="40"/>
      <c r="D43" s="40"/>
      <c r="E43" s="40"/>
      <c r="F43" s="40"/>
      <c r="G43" s="40"/>
      <c r="H43" s="40"/>
      <c r="I43" s="40"/>
      <c r="J43" s="40"/>
      <c r="K43" s="41"/>
    </row>
    <row r="44" spans="1:11" s="7" customFormat="1" ht="39" customHeight="1" hidden="1">
      <c r="A44" s="16"/>
      <c r="B44" s="26"/>
      <c r="C44" s="40"/>
      <c r="D44" s="40"/>
      <c r="E44" s="40"/>
      <c r="F44" s="40"/>
      <c r="G44" s="40"/>
      <c r="H44" s="40"/>
      <c r="I44" s="40"/>
      <c r="J44" s="40"/>
      <c r="K44" s="41"/>
    </row>
    <row r="45" spans="1:11" s="7" customFormat="1" ht="38.25" customHeight="1" hidden="1">
      <c r="A45" s="16"/>
      <c r="B45" s="26"/>
      <c r="C45" s="40"/>
      <c r="D45" s="40"/>
      <c r="E45" s="40"/>
      <c r="F45" s="40"/>
      <c r="G45" s="40"/>
      <c r="H45" s="40"/>
      <c r="I45" s="40"/>
      <c r="J45" s="40"/>
      <c r="K45" s="41"/>
    </row>
    <row r="46" spans="1:11" s="7" customFormat="1" ht="43.5" customHeight="1" hidden="1">
      <c r="A46" s="16"/>
      <c r="B46" s="26" t="s">
        <v>8</v>
      </c>
      <c r="C46" s="63"/>
      <c r="D46" s="63"/>
      <c r="E46" s="63"/>
      <c r="F46" s="63"/>
      <c r="G46" s="63"/>
      <c r="H46" s="63"/>
      <c r="I46" s="63"/>
      <c r="J46" s="63"/>
      <c r="K46" s="64"/>
    </row>
    <row r="47" spans="1:11" s="7" customFormat="1" ht="30.75" customHeight="1" hidden="1">
      <c r="A47" s="8">
        <f>SUM(A46:A46)</f>
        <v>0</v>
      </c>
      <c r="B47" s="60" t="s">
        <v>9</v>
      </c>
      <c r="C47" s="61"/>
      <c r="D47" s="61"/>
      <c r="E47" s="61"/>
      <c r="F47" s="61"/>
      <c r="G47" s="61"/>
      <c r="H47" s="61"/>
      <c r="I47" s="61"/>
      <c r="J47" s="61"/>
      <c r="K47" s="62"/>
    </row>
    <row r="48" spans="1:11" s="7" customFormat="1" ht="54" customHeight="1" hidden="1">
      <c r="A48" s="16"/>
      <c r="B48" s="26" t="s">
        <v>18</v>
      </c>
      <c r="C48" s="40"/>
      <c r="D48" s="40"/>
      <c r="E48" s="40"/>
      <c r="F48" s="40"/>
      <c r="G48" s="40"/>
      <c r="H48" s="40"/>
      <c r="I48" s="40"/>
      <c r="J48" s="40"/>
      <c r="K48" s="41"/>
    </row>
    <row r="49" spans="1:11" s="7" customFormat="1" ht="50.25" customHeight="1" hidden="1">
      <c r="A49" s="16"/>
      <c r="B49" s="26" t="s">
        <v>19</v>
      </c>
      <c r="C49" s="40"/>
      <c r="D49" s="40"/>
      <c r="E49" s="40"/>
      <c r="F49" s="40"/>
      <c r="G49" s="40"/>
      <c r="H49" s="40"/>
      <c r="I49" s="40"/>
      <c r="J49" s="40"/>
      <c r="K49" s="41"/>
    </row>
    <row r="50" spans="1:11" s="7" customFormat="1" ht="39.75" customHeight="1" hidden="1">
      <c r="A50" s="16"/>
      <c r="B50" s="26" t="s">
        <v>20</v>
      </c>
      <c r="C50" s="40"/>
      <c r="D50" s="40"/>
      <c r="E50" s="40"/>
      <c r="F50" s="40"/>
      <c r="G50" s="40"/>
      <c r="H50" s="40"/>
      <c r="I50" s="40"/>
      <c r="J50" s="40"/>
      <c r="K50" s="41"/>
    </row>
    <row r="51" spans="1:11" s="7" customFormat="1" ht="27.75" customHeight="1" hidden="1">
      <c r="A51" s="10"/>
      <c r="B51" s="26" t="s">
        <v>23</v>
      </c>
      <c r="C51" s="40"/>
      <c r="D51" s="40"/>
      <c r="E51" s="40"/>
      <c r="F51" s="40"/>
      <c r="G51" s="40"/>
      <c r="H51" s="40"/>
      <c r="I51" s="41"/>
      <c r="J51" s="51" t="s">
        <v>21</v>
      </c>
      <c r="K51" s="43"/>
    </row>
    <row r="52" spans="1:11" s="7" customFormat="1" ht="30" customHeight="1" hidden="1">
      <c r="A52" s="16"/>
      <c r="B52" s="26" t="s">
        <v>24</v>
      </c>
      <c r="C52" s="27"/>
      <c r="D52" s="27"/>
      <c r="E52" s="27"/>
      <c r="F52" s="27"/>
      <c r="G52" s="27"/>
      <c r="H52" s="27"/>
      <c r="I52" s="27"/>
      <c r="J52" s="43"/>
      <c r="K52" s="43"/>
    </row>
    <row r="53" spans="1:11" s="7" customFormat="1" ht="35.25" customHeight="1" hidden="1">
      <c r="A53" s="16"/>
      <c r="B53" s="26" t="s">
        <v>25</v>
      </c>
      <c r="C53" s="40"/>
      <c r="D53" s="40"/>
      <c r="E53" s="40"/>
      <c r="F53" s="40"/>
      <c r="G53" s="40"/>
      <c r="H53" s="40"/>
      <c r="I53" s="40"/>
      <c r="J53" s="40"/>
      <c r="K53" s="41"/>
    </row>
    <row r="54" spans="1:11" s="7" customFormat="1" ht="69" customHeight="1" hidden="1">
      <c r="A54" s="16"/>
      <c r="B54" s="26" t="s">
        <v>22</v>
      </c>
      <c r="C54" s="40"/>
      <c r="D54" s="40"/>
      <c r="E54" s="40"/>
      <c r="F54" s="40"/>
      <c r="G54" s="40"/>
      <c r="H54" s="40"/>
      <c r="I54" s="40"/>
      <c r="J54" s="40"/>
      <c r="K54" s="41"/>
    </row>
    <row r="55" spans="1:11" s="7" customFormat="1" ht="30.75" customHeight="1" hidden="1">
      <c r="A55" s="17">
        <f>SUM(A48:A54)</f>
        <v>0</v>
      </c>
      <c r="B55" s="21" t="s">
        <v>3</v>
      </c>
      <c r="C55" s="22"/>
      <c r="D55" s="22"/>
      <c r="E55" s="22"/>
      <c r="F55" s="22"/>
      <c r="G55" s="22"/>
      <c r="H55" s="22"/>
      <c r="I55" s="22"/>
      <c r="J55" s="22"/>
      <c r="K55" s="23"/>
    </row>
    <row r="56" spans="1:11" s="7" customFormat="1" ht="19.5" customHeight="1" hidden="1">
      <c r="A56" s="17">
        <v>0</v>
      </c>
      <c r="B56" s="21" t="s">
        <v>11</v>
      </c>
      <c r="C56" s="22"/>
      <c r="D56" s="22"/>
      <c r="E56" s="22"/>
      <c r="F56" s="22"/>
      <c r="G56" s="22"/>
      <c r="H56" s="22"/>
      <c r="I56" s="22"/>
      <c r="J56" s="22"/>
      <c r="K56" s="23"/>
    </row>
    <row r="57" spans="1:11" s="7" customFormat="1" ht="24.75" customHeight="1">
      <c r="A57" s="8">
        <f>A38+A56+A55+A26</f>
        <v>1814.6999999999998</v>
      </c>
      <c r="B57" s="36" t="s">
        <v>4</v>
      </c>
      <c r="C57" s="37"/>
      <c r="D57" s="37"/>
      <c r="E57" s="37"/>
      <c r="F57" s="37"/>
      <c r="G57" s="37"/>
      <c r="H57" s="37"/>
      <c r="I57" s="37"/>
      <c r="J57" s="37"/>
      <c r="K57" s="38"/>
    </row>
    <row r="58" spans="1:11" ht="123.75" customHeight="1" hidden="1">
      <c r="A58" s="39" t="s">
        <v>5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1:11" ht="15.75" hidden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36.5" customHeight="1" hidden="1">
      <c r="A60" s="24" t="s">
        <v>10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.7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5.75" hidden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4" spans="1:11" ht="15.75">
      <c r="A64" s="34" t="s">
        <v>28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6" spans="1:3" ht="15" hidden="1">
      <c r="A66" s="32" t="s">
        <v>6</v>
      </c>
      <c r="B66" s="33"/>
      <c r="C66" s="33"/>
    </row>
    <row r="67" spans="1:3" ht="24" customHeight="1">
      <c r="A67" s="32" t="s">
        <v>29</v>
      </c>
      <c r="B67" s="33"/>
      <c r="C67" s="33"/>
    </row>
  </sheetData>
  <sheetProtection/>
  <mergeCells count="60">
    <mergeCell ref="B38:K38"/>
    <mergeCell ref="B40:I40"/>
    <mergeCell ref="B47:K47"/>
    <mergeCell ref="B45:K45"/>
    <mergeCell ref="B44:K44"/>
    <mergeCell ref="B46:K46"/>
    <mergeCell ref="B43:K43"/>
    <mergeCell ref="J39:K40"/>
    <mergeCell ref="A1:K1"/>
    <mergeCell ref="A2:K2"/>
    <mergeCell ref="A3:K6"/>
    <mergeCell ref="B14:K14"/>
    <mergeCell ref="A7:K7"/>
    <mergeCell ref="B16:K16"/>
    <mergeCell ref="A8:K8"/>
    <mergeCell ref="B10:K10"/>
    <mergeCell ref="B11:K11"/>
    <mergeCell ref="B54:K54"/>
    <mergeCell ref="B50:K50"/>
    <mergeCell ref="B39:I39"/>
    <mergeCell ref="B53:K53"/>
    <mergeCell ref="B51:I51"/>
    <mergeCell ref="B52:I52"/>
    <mergeCell ref="J51:K52"/>
    <mergeCell ref="B49:K49"/>
    <mergeCell ref="B48:K48"/>
    <mergeCell ref="A20:K20"/>
    <mergeCell ref="B18:K18"/>
    <mergeCell ref="B19:K19"/>
    <mergeCell ref="B27:K27"/>
    <mergeCell ref="A21:K21"/>
    <mergeCell ref="B26:K26"/>
    <mergeCell ref="B23:K23"/>
    <mergeCell ref="B24:K24"/>
    <mergeCell ref="B25:K25"/>
    <mergeCell ref="B36:K36"/>
    <mergeCell ref="B35:K35"/>
    <mergeCell ref="B29:K29"/>
    <mergeCell ref="B34:K34"/>
    <mergeCell ref="B37:K37"/>
    <mergeCell ref="B30:K30"/>
    <mergeCell ref="B33:K33"/>
    <mergeCell ref="B32:K32"/>
    <mergeCell ref="B31:K31"/>
    <mergeCell ref="A67:C67"/>
    <mergeCell ref="A66:C66"/>
    <mergeCell ref="A64:K64"/>
    <mergeCell ref="B55:K55"/>
    <mergeCell ref="B57:K57"/>
    <mergeCell ref="A58:K58"/>
    <mergeCell ref="B56:K56"/>
    <mergeCell ref="A60:K60"/>
    <mergeCell ref="B17:K17"/>
    <mergeCell ref="B15:K15"/>
    <mergeCell ref="B12:K12"/>
    <mergeCell ref="B13:K13"/>
    <mergeCell ref="B28:K28"/>
    <mergeCell ref="B41:I41"/>
    <mergeCell ref="B42:I42"/>
    <mergeCell ref="J41:K42"/>
  </mergeCells>
  <printOptions/>
  <pageMargins left="0.6" right="0.16" top="0.38" bottom="0.44" header="0.17" footer="0.44"/>
  <pageSetup fitToHeight="2" fitToWidth="1" horizontalDpi="600" verticalDpi="600" orientation="portrait" paperSize="9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Надин</cp:lastModifiedBy>
  <cp:lastPrinted>2015-06-23T06:43:18Z</cp:lastPrinted>
  <dcterms:created xsi:type="dcterms:W3CDTF">1996-10-08T23:32:33Z</dcterms:created>
  <dcterms:modified xsi:type="dcterms:W3CDTF">2015-07-05T10:38:24Z</dcterms:modified>
  <cp:category/>
  <cp:version/>
  <cp:contentType/>
  <cp:contentStatus/>
</cp:coreProperties>
</file>