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.3" sheetId="2" r:id="rId2"/>
  </sheets>
  <definedNames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2'!$A$1:$N$37</definedName>
  </definedNames>
  <calcPr fullCalcOnLoad="1"/>
</workbook>
</file>

<file path=xl/sharedStrings.xml><?xml version="1.0" encoding="utf-8"?>
<sst xmlns="http://schemas.openxmlformats.org/spreadsheetml/2006/main" count="142" uniqueCount="126">
  <si>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</si>
  <si>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</si>
  <si>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</si>
  <si>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</si>
  <si>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</si>
  <si>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</si>
  <si>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</si>
  <si>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</si>
  <si>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</si>
  <si>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</si>
  <si>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</si>
  <si>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</si>
  <si>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</si>
  <si>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</si>
  <si>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</si>
  <si>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</si>
  <si>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</si>
  <si>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</si>
  <si>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</si>
  <si>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</si>
  <si>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</si>
  <si>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</si>
  <si>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</si>
  <si>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</si>
  <si>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</si>
  <si>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</si>
  <si>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</si>
  <si>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</si>
  <si>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</si>
  <si>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</si>
  <si>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</si>
  <si>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</si>
  <si>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</si>
  <si>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</si>
  <si>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</si>
  <si>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</si>
  <si>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</si>
  <si>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</si>
  <si>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</si>
  <si>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</si>
  <si>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</si>
  <si>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</si>
  <si>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</si>
  <si>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</si>
  <si>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</si>
  <si>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</si>
  <si>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</si>
  <si>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</si>
  <si>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</si>
  <si>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</si>
  <si>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</si>
  <si>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</si>
  <si>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</si>
  <si>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</si>
  <si>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</si>
  <si>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</si>
  <si>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</si>
  <si>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</si>
  <si>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</si>
  <si>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</si>
  <si>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</si>
  <si>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</si>
  <si>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</si>
  <si>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</si>
  <si>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</si>
  <si>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</si>
  <si>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</si>
  <si>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</si>
  <si>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</si>
  <si>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</si>
  <si>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</si>
  <si>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</si>
  <si>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</si>
  <si>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</si>
  <si>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</si>
  <si>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</si>
  <si>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</si>
  <si>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</si>
  <si>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</si>
  <si>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</si>
  <si>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</si>
  <si>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</si>
  <si>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</si>
  <si>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</si>
  <si>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</si>
  <si>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0310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</si>
  <si>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</si>
  <si>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</si>
  <si>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</si>
  <si>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</si>
  <si>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1100</t>
  </si>
  <si>
    <t>ФИЗИЧЕСКАЯ КУЛЬТУРА И СПОРТ</t>
  </si>
  <si>
    <t>1102</t>
  </si>
  <si>
    <t>Массовый спорт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</si>
  <si>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</si>
  <si>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</si>
  <si>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</si>
  <si>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</si>
  <si>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</si>
  <si>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</si>
  <si>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</si>
  <si>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344</t>
  </si>
  <si>
    <t>346</t>
  </si>
  <si>
    <t>349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</si>
  <si>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</si>
  <si>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</si>
  <si>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</si>
  <si>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</si>
  <si>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</si>
  <si>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Итого</t>
  </si>
  <si>
    <t>345</t>
  </si>
  <si>
    <t>Увеличение стоимости мягкого инвентаря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</si>
  <si>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</si>
  <si>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           1 кв. 2021 г.</t>
  </si>
  <si>
    <t>МО Старопольское сельское поселение на 01 апреля 2022 г.</t>
  </si>
  <si>
    <t>План 2022 год</t>
  </si>
  <si>
    <t>План 1 кв. 2022 г.</t>
  </si>
  <si>
    <t>Исполнение            1 кв. 2022 г.</t>
  </si>
  <si>
    <t>к плану 2022 г.</t>
  </si>
  <si>
    <t>к плану           1 кв. 2022 г.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</si>
  <si>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</si>
  <si>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</si>
  <si>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План             2022 г.</t>
  </si>
  <si>
    <t>Исполнение 1 кв. 2022 г.</t>
  </si>
  <si>
    <t>к плану  2022 г.</t>
  </si>
  <si>
    <t>к плану 1кв. 2022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</si>
</sst>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7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8.5"/>
      <color indexed="8"/>
      <name val="MS Sans Serif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10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.5"/>
      <color theme="1"/>
      <name val="MS Sans Serif"/>
      <family val="2"/>
    </font>
    <font>
      <sz val="8"/>
      <color theme="0"/>
      <name val="Arial Cyr"/>
      <family val="0"/>
    </font>
    <font>
      <b/>
      <sz val="8"/>
      <color theme="0"/>
      <name val="Arial Cyr"/>
      <family val="0"/>
    </font>
    <font>
      <sz val="11"/>
      <color rgb="FFFF0000"/>
      <name val="Arial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left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173" fontId="68" fillId="0" borderId="0" xfId="0" applyNumberFormat="1" applyFont="1" applyAlignment="1">
      <alignment/>
    </xf>
    <xf numFmtId="0" fontId="62" fillId="0" borderId="15" xfId="0" applyFont="1" applyBorder="1" applyAlignment="1">
      <alignment/>
    </xf>
    <xf numFmtId="0" fontId="69" fillId="0" borderId="16" xfId="0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 applyProtection="1">
      <alignment horizontal="right" vertical="center" wrapText="1"/>
      <protection/>
    </xf>
    <xf numFmtId="49" fontId="10" fillId="0" borderId="14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173" fontId="10" fillId="0" borderId="12" xfId="0" applyNumberFormat="1" applyFont="1" applyBorder="1" applyAlignment="1" applyProtection="1">
      <alignment horizontal="right"/>
      <protection/>
    </xf>
    <xf numFmtId="49" fontId="6" fillId="0" borderId="18" xfId="0" applyNumberFormat="1" applyFont="1" applyBorder="1" applyAlignment="1">
      <alignment horizontal="left" vertical="center" wrapText="1"/>
    </xf>
    <xf numFmtId="173" fontId="70" fillId="0" borderId="13" xfId="0" applyNumberFormat="1" applyFont="1" applyBorder="1" applyAlignment="1" applyProtection="1">
      <alignment horizontal="right" vertical="center" wrapText="1"/>
      <protection/>
    </xf>
    <xf numFmtId="49" fontId="69" fillId="0" borderId="17" xfId="0" applyNumberFormat="1" applyFont="1" applyBorder="1" applyAlignment="1">
      <alignment horizontal="center" vertical="center" wrapText="1"/>
    </xf>
    <xf numFmtId="173" fontId="10" fillId="0" borderId="12" xfId="0" applyNumberFormat="1" applyFont="1" applyBorder="1" applyAlignment="1" applyProtection="1">
      <alignment horizontal="right" vertical="center" wrapText="1"/>
      <protection/>
    </xf>
    <xf numFmtId="173" fontId="71" fillId="0" borderId="12" xfId="0" applyNumberFormat="1" applyFont="1" applyBorder="1" applyAlignment="1" applyProtection="1">
      <alignment horizontal="right" vertical="center" wrapText="1"/>
      <protection/>
    </xf>
    <xf numFmtId="0" fontId="72" fillId="0" borderId="0" xfId="0" applyFont="1" applyAlignment="1">
      <alignment/>
    </xf>
    <xf numFmtId="173" fontId="73" fillId="0" borderId="12" xfId="53" applyNumberFormat="1" applyFont="1" applyBorder="1" applyAlignment="1" applyProtection="1">
      <alignment horizontal="right" vertical="center" wrapText="1"/>
      <protection/>
    </xf>
    <xf numFmtId="173" fontId="74" fillId="0" borderId="13" xfId="53" applyNumberFormat="1" applyFont="1" applyBorder="1" applyAlignment="1" applyProtection="1">
      <alignment horizontal="right" vertical="center" wrapText="1"/>
      <protection/>
    </xf>
    <xf numFmtId="173" fontId="73" fillId="0" borderId="12" xfId="53" applyNumberFormat="1" applyFont="1" applyBorder="1" applyAlignment="1" applyProtection="1">
      <alignment horizontal="right"/>
      <protection/>
    </xf>
    <xf numFmtId="0" fontId="69" fillId="0" borderId="19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49" fontId="69" fillId="0" borderId="15" xfId="0" applyNumberFormat="1" applyFont="1" applyBorder="1" applyAlignment="1">
      <alignment horizontal="center" vertical="center" wrapText="1"/>
    </xf>
    <xf numFmtId="49" fontId="69" fillId="0" borderId="16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wrapText="1"/>
    </xf>
    <xf numFmtId="0" fontId="68" fillId="0" borderId="24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7"/>
  <sheetViews>
    <sheetView showGridLines="0" view="pageBreakPreview" zoomScaleSheetLayoutView="100" workbookViewId="0" topLeftCell="A4">
      <selection activeCell="A4" sqref="A4:J4"/>
    </sheetView>
  </sheetViews>
  <sheetFormatPr defaultColWidth="9.140625" defaultRowHeight="12.75" outlineLevelRow="2"/>
  <cols>
    <col min="1" max="1" width="6.28125" style="1" customWidth="1"/>
    <col min="2" max="2" width="43.8515625" style="1" customWidth="1"/>
    <col min="3" max="3" width="7.00390625" style="1" customWidth="1"/>
    <col min="4" max="4" width="6.8515625" style="1" customWidth="1"/>
    <col min="5" max="5" width="6.421875" style="1" customWidth="1"/>
    <col min="6" max="6" width="7.140625" style="1" customWidth="1"/>
    <col min="7" max="7" width="9.28125" style="1" customWidth="1"/>
    <col min="8" max="8" width="9.140625" style="1" customWidth="1"/>
    <col min="9" max="9" width="6.00390625" style="1" customWidth="1"/>
    <col min="10" max="10" width="5.7109375" style="1" customWidth="1"/>
    <col min="11" max="11" width="9.140625" style="1" hidden="1" customWidth="1"/>
    <col min="12" max="12" width="4.28125" style="1" hidden="1" customWidth="1"/>
    <col min="13" max="13" width="6.57421875" style="43" customWidth="1"/>
    <col min="14" max="14" width="7.421875" style="43" customWidth="1"/>
    <col min="15" max="16384" width="9.140625" style="1" customWidth="1"/>
  </cols>
  <sheetData>
    <row r="1" spans="1:14" s="3" customFormat="1" ht="14.25">
      <c r="A1" s="52"/>
      <c r="B1" s="52"/>
      <c r="C1" s="52"/>
      <c r="D1" s="52"/>
      <c r="E1" s="52"/>
      <c r="F1" s="52"/>
      <c r="G1" s="16"/>
      <c r="H1" s="16"/>
      <c r="I1" s="16"/>
      <c r="J1" s="17" t="s">
        <v>54</v>
      </c>
      <c r="M1" s="43"/>
      <c r="N1" s="43"/>
    </row>
    <row r="2" spans="1:14" s="3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M2" s="43"/>
      <c r="N2" s="43"/>
    </row>
    <row r="3" spans="1:14" s="4" customFormat="1" ht="14.25">
      <c r="A3" s="18"/>
      <c r="B3" s="18"/>
      <c r="C3" s="18"/>
      <c r="D3" s="18"/>
      <c r="E3" s="18"/>
      <c r="F3" s="18"/>
      <c r="G3" s="18"/>
      <c r="H3" s="18"/>
      <c r="I3" s="18"/>
      <c r="J3" s="18"/>
      <c r="M3" s="43"/>
      <c r="N3" s="43"/>
    </row>
    <row r="4" spans="1:14" s="4" customFormat="1" ht="14.25">
      <c r="A4" s="55" t="s">
        <v>53</v>
      </c>
      <c r="B4" s="56"/>
      <c r="C4" s="56"/>
      <c r="D4" s="56"/>
      <c r="E4" s="56"/>
      <c r="F4" s="56"/>
      <c r="G4" s="56"/>
      <c r="H4" s="56"/>
      <c r="I4" s="56"/>
      <c r="J4" s="56"/>
      <c r="M4" s="43"/>
      <c r="N4" s="43"/>
    </row>
    <row r="5" spans="1:14" s="4" customFormat="1" ht="14.25">
      <c r="A5" s="55" t="s">
        <v>114</v>
      </c>
      <c r="B5" s="56"/>
      <c r="C5" s="56"/>
      <c r="D5" s="56"/>
      <c r="E5" s="56"/>
      <c r="F5" s="56"/>
      <c r="G5" s="56"/>
      <c r="H5" s="56"/>
      <c r="I5" s="56"/>
      <c r="J5" s="56"/>
      <c r="M5" s="43"/>
      <c r="N5" s="43"/>
    </row>
    <row r="6" spans="1:14" s="5" customFormat="1" ht="14.25">
      <c r="A6" s="19"/>
      <c r="B6" s="19"/>
      <c r="C6" s="19"/>
      <c r="D6" s="19"/>
      <c r="E6" s="19"/>
      <c r="F6" s="19"/>
      <c r="G6" s="19"/>
      <c r="H6" s="20"/>
      <c r="I6" s="20"/>
      <c r="J6" s="21" t="s">
        <v>52</v>
      </c>
      <c r="M6" s="43"/>
      <c r="N6" s="43"/>
    </row>
    <row r="7" spans="1:12" ht="14.25" customHeight="1">
      <c r="A7" s="53" t="s">
        <v>2</v>
      </c>
      <c r="B7" s="53" t="s">
        <v>3</v>
      </c>
      <c r="C7" s="50" t="s">
        <v>113</v>
      </c>
      <c r="D7" s="50" t="s">
        <v>115</v>
      </c>
      <c r="E7" s="50" t="s">
        <v>116</v>
      </c>
      <c r="F7" s="50" t="s">
        <v>117</v>
      </c>
      <c r="G7" s="47" t="s">
        <v>49</v>
      </c>
      <c r="H7" s="48"/>
      <c r="I7" s="49"/>
      <c r="J7" s="50" t="s">
        <v>50</v>
      </c>
      <c r="K7" s="6"/>
      <c r="L7" s="6"/>
    </row>
    <row r="8" spans="1:12" ht="52.5">
      <c r="A8" s="54"/>
      <c r="B8" s="54"/>
      <c r="C8" s="51"/>
      <c r="D8" s="51"/>
      <c r="E8" s="51"/>
      <c r="F8" s="51"/>
      <c r="G8" s="40" t="s">
        <v>118</v>
      </c>
      <c r="H8" s="40" t="s">
        <v>119</v>
      </c>
      <c r="I8" s="40" t="s">
        <v>51</v>
      </c>
      <c r="J8" s="51"/>
      <c r="K8" s="7" t="s">
        <v>79</v>
      </c>
      <c r="L8" s="7" t="s">
        <v>80</v>
      </c>
    </row>
    <row r="9" spans="1:14" ht="12.75" outlineLevel="1">
      <c r="A9" s="22" t="s">
        <v>4</v>
      </c>
      <c r="B9" s="23" t="s">
        <v>5</v>
      </c>
      <c r="C9" s="41">
        <v>1221.025</v>
      </c>
      <c r="D9" s="41">
        <v>8967.354</v>
      </c>
      <c r="E9" s="41">
        <v>1945.985</v>
      </c>
      <c r="F9" s="41">
        <v>1563.854</v>
      </c>
      <c r="G9" s="41">
        <f>F9/D9*100</f>
        <v>17.439414123720333</v>
      </c>
      <c r="H9" s="41">
        <f>F9/E9*100</f>
        <v>80.36310660154112</v>
      </c>
      <c r="I9" s="41">
        <f>F9/C9*100</f>
        <v>128.0771482975369</v>
      </c>
      <c r="J9" s="41">
        <f aca="true" t="shared" si="0" ref="J9:J37">F9/$F$37*100</f>
        <v>23.283781198378023</v>
      </c>
      <c r="K9" s="12">
        <f aca="true" t="shared" si="1" ref="K9:K36">E9-F9</f>
        <v>382.13099999999986</v>
      </c>
      <c r="L9" s="12">
        <f aca="true" t="shared" si="2" ref="L9:L17">K9/$K$37*100</f>
        <v>17.053823856904092</v>
      </c>
      <c r="M9" s="44">
        <f>E9-F9</f>
        <v>382.13099999999986</v>
      </c>
      <c r="N9" s="44">
        <f aca="true" t="shared" si="3" ref="N9:N36">M9/$M$37*100</f>
        <v>17.053823856904092</v>
      </c>
    </row>
    <row r="10" spans="1:14" ht="25.5" outlineLevel="2">
      <c r="A10" s="24" t="s">
        <v>6</v>
      </c>
      <c r="B10" s="25" t="s">
        <v>7</v>
      </c>
      <c r="C10" s="34">
        <v>30</v>
      </c>
      <c r="D10" s="34">
        <v>127.5</v>
      </c>
      <c r="E10" s="34">
        <v>30</v>
      </c>
      <c r="F10" s="34">
        <v>0</v>
      </c>
      <c r="G10" s="34">
        <f aca="true" t="shared" si="4" ref="G10:G37">F10/D10*100</f>
        <v>0</v>
      </c>
      <c r="H10" s="34">
        <f aca="true" t="shared" si="5" ref="H10:H37">F10/E10*100</f>
        <v>0</v>
      </c>
      <c r="I10" s="34">
        <f aca="true" t="shared" si="6" ref="I10:I37">F10/C10*100</f>
        <v>0</v>
      </c>
      <c r="J10" s="34">
        <f t="shared" si="0"/>
        <v>0</v>
      </c>
      <c r="K10" s="13">
        <f t="shared" si="1"/>
        <v>30</v>
      </c>
      <c r="L10" s="13">
        <f t="shared" si="2"/>
        <v>1.3388464053089724</v>
      </c>
      <c r="M10" s="45">
        <f aca="true" t="shared" si="7" ref="M10:M37">E10-F10</f>
        <v>30</v>
      </c>
      <c r="N10" s="45">
        <f t="shared" si="3"/>
        <v>1.3388464053089724</v>
      </c>
    </row>
    <row r="11" spans="1:14" ht="38.25" outlineLevel="2">
      <c r="A11" s="24" t="s">
        <v>8</v>
      </c>
      <c r="B11" s="25" t="s">
        <v>9</v>
      </c>
      <c r="C11" s="34">
        <v>1050.933</v>
      </c>
      <c r="D11" s="34">
        <v>8082.57</v>
      </c>
      <c r="E11" s="34">
        <v>1701.135</v>
      </c>
      <c r="F11" s="34">
        <v>1393.278</v>
      </c>
      <c r="G11" s="34">
        <f t="shared" si="4"/>
        <v>17.238056707210703</v>
      </c>
      <c r="H11" s="34">
        <f t="shared" si="5"/>
        <v>81.9028472167112</v>
      </c>
      <c r="I11" s="34">
        <f t="shared" si="6"/>
        <v>132.57534019771003</v>
      </c>
      <c r="J11" s="34">
        <f t="shared" si="0"/>
        <v>20.744123236896623</v>
      </c>
      <c r="K11" s="13">
        <f t="shared" si="1"/>
        <v>307.85699999999997</v>
      </c>
      <c r="L11" s="13">
        <f t="shared" si="2"/>
        <v>13.739107926640143</v>
      </c>
      <c r="M11" s="45">
        <f t="shared" si="7"/>
        <v>307.85699999999997</v>
      </c>
      <c r="N11" s="45">
        <f t="shared" si="3"/>
        <v>13.739107926640143</v>
      </c>
    </row>
    <row r="12" spans="1:14" ht="25.5" outlineLevel="2">
      <c r="A12" s="24" t="s">
        <v>10</v>
      </c>
      <c r="B12" s="25" t="s">
        <v>11</v>
      </c>
      <c r="C12" s="34">
        <v>102.5</v>
      </c>
      <c r="D12" s="34">
        <v>418.6</v>
      </c>
      <c r="E12" s="34">
        <v>109.425</v>
      </c>
      <c r="F12" s="34">
        <v>109.425</v>
      </c>
      <c r="G12" s="34">
        <f t="shared" si="4"/>
        <v>26.14070711896799</v>
      </c>
      <c r="H12" s="34">
        <f t="shared" si="5"/>
        <v>100</v>
      </c>
      <c r="I12" s="34">
        <f t="shared" si="6"/>
        <v>106.75609756097562</v>
      </c>
      <c r="J12" s="34">
        <f t="shared" si="0"/>
        <v>1.6291979670944443</v>
      </c>
      <c r="K12" s="13">
        <f t="shared" si="1"/>
        <v>0</v>
      </c>
      <c r="L12" s="13">
        <f t="shared" si="2"/>
        <v>0</v>
      </c>
      <c r="M12" s="45">
        <f t="shared" si="7"/>
        <v>0</v>
      </c>
      <c r="N12" s="45">
        <f t="shared" si="3"/>
        <v>0</v>
      </c>
    </row>
    <row r="13" spans="1:14" ht="12.75" outlineLevel="2">
      <c r="A13" s="24" t="s">
        <v>12</v>
      </c>
      <c r="B13" s="25" t="s">
        <v>13</v>
      </c>
      <c r="C13" s="34">
        <v>0</v>
      </c>
      <c r="D13" s="34">
        <v>123.164</v>
      </c>
      <c r="E13" s="34">
        <v>30.5</v>
      </c>
      <c r="F13" s="34">
        <v>0</v>
      </c>
      <c r="G13" s="34">
        <f t="shared" si="4"/>
        <v>0</v>
      </c>
      <c r="H13" s="34">
        <f t="shared" si="5"/>
        <v>0</v>
      </c>
      <c r="I13" s="39" t="e">
        <f t="shared" si="6"/>
        <v>#DIV/0!</v>
      </c>
      <c r="J13" s="34">
        <f t="shared" si="0"/>
        <v>0</v>
      </c>
      <c r="K13" s="13">
        <f t="shared" si="1"/>
        <v>30.5</v>
      </c>
      <c r="L13" s="13">
        <f t="shared" si="2"/>
        <v>1.361160512064122</v>
      </c>
      <c r="M13" s="45">
        <f t="shared" si="7"/>
        <v>30.5</v>
      </c>
      <c r="N13" s="45">
        <f t="shared" si="3"/>
        <v>1.361160512064122</v>
      </c>
    </row>
    <row r="14" spans="1:14" ht="12.75" outlineLevel="2">
      <c r="A14" s="24" t="s">
        <v>14</v>
      </c>
      <c r="B14" s="25" t="s">
        <v>15</v>
      </c>
      <c r="C14" s="34">
        <v>37.593</v>
      </c>
      <c r="D14" s="34">
        <v>215.52</v>
      </c>
      <c r="E14" s="34">
        <v>74.925</v>
      </c>
      <c r="F14" s="34">
        <v>61.151</v>
      </c>
      <c r="G14" s="34">
        <f t="shared" si="4"/>
        <v>28.373700816629547</v>
      </c>
      <c r="H14" s="34">
        <f t="shared" si="5"/>
        <v>81.61628294961629</v>
      </c>
      <c r="I14" s="34">
        <f t="shared" si="6"/>
        <v>162.6659218471524</v>
      </c>
      <c r="J14" s="34">
        <f t="shared" si="0"/>
        <v>0.9104599943869535</v>
      </c>
      <c r="K14" s="13">
        <f t="shared" si="1"/>
        <v>13.773999999999994</v>
      </c>
      <c r="L14" s="13">
        <f t="shared" si="2"/>
        <v>0.6147090128908593</v>
      </c>
      <c r="M14" s="45">
        <f t="shared" si="7"/>
        <v>13.773999999999994</v>
      </c>
      <c r="N14" s="45">
        <f t="shared" si="3"/>
        <v>0.6147090128908593</v>
      </c>
    </row>
    <row r="15" spans="1:14" ht="12.75" outlineLevel="1">
      <c r="A15" s="22" t="s">
        <v>16</v>
      </c>
      <c r="B15" s="23" t="s">
        <v>17</v>
      </c>
      <c r="C15" s="41">
        <v>25.658</v>
      </c>
      <c r="D15" s="41">
        <v>149.1</v>
      </c>
      <c r="E15" s="41">
        <v>41.7</v>
      </c>
      <c r="F15" s="41">
        <v>25.497</v>
      </c>
      <c r="G15" s="41">
        <f t="shared" si="4"/>
        <v>17.100603621730386</v>
      </c>
      <c r="H15" s="41">
        <f t="shared" si="5"/>
        <v>61.143884892086334</v>
      </c>
      <c r="I15" s="41">
        <f t="shared" si="6"/>
        <v>99.37251539480863</v>
      </c>
      <c r="J15" s="41">
        <f t="shared" si="0"/>
        <v>0.37961764283305505</v>
      </c>
      <c r="K15" s="12">
        <f t="shared" si="1"/>
        <v>16.203000000000003</v>
      </c>
      <c r="L15" s="12">
        <f t="shared" si="2"/>
        <v>0.7231109435073763</v>
      </c>
      <c r="M15" s="44">
        <f t="shared" si="7"/>
        <v>16.203000000000003</v>
      </c>
      <c r="N15" s="44">
        <f t="shared" si="3"/>
        <v>0.7231109435073763</v>
      </c>
    </row>
    <row r="16" spans="1:14" ht="12.75" outlineLevel="2">
      <c r="A16" s="24" t="s">
        <v>18</v>
      </c>
      <c r="B16" s="25" t="s">
        <v>19</v>
      </c>
      <c r="C16" s="34">
        <v>25.658</v>
      </c>
      <c r="D16" s="34">
        <v>149.1</v>
      </c>
      <c r="E16" s="34">
        <v>41.7</v>
      </c>
      <c r="F16" s="34">
        <v>25.497</v>
      </c>
      <c r="G16" s="34">
        <f t="shared" si="4"/>
        <v>17.100603621730386</v>
      </c>
      <c r="H16" s="34">
        <f t="shared" si="5"/>
        <v>61.143884892086334</v>
      </c>
      <c r="I16" s="34">
        <f t="shared" si="6"/>
        <v>99.37251539480863</v>
      </c>
      <c r="J16" s="34">
        <f t="shared" si="0"/>
        <v>0.37961764283305505</v>
      </c>
      <c r="K16" s="13">
        <f t="shared" si="1"/>
        <v>16.203000000000003</v>
      </c>
      <c r="L16" s="13">
        <f t="shared" si="2"/>
        <v>0.7231109435073763</v>
      </c>
      <c r="M16" s="45">
        <f t="shared" si="7"/>
        <v>16.203000000000003</v>
      </c>
      <c r="N16" s="45">
        <f t="shared" si="3"/>
        <v>0.7231109435073763</v>
      </c>
    </row>
    <row r="17" spans="1:14" ht="12.75" outlineLevel="1">
      <c r="A17" s="22" t="s">
        <v>20</v>
      </c>
      <c r="B17" s="23" t="s">
        <v>21</v>
      </c>
      <c r="C17" s="41">
        <v>0</v>
      </c>
      <c r="D17" s="41">
        <v>622.3</v>
      </c>
      <c r="E17" s="41">
        <v>5</v>
      </c>
      <c r="F17" s="41">
        <v>0</v>
      </c>
      <c r="G17" s="41">
        <f t="shared" si="4"/>
        <v>0</v>
      </c>
      <c r="H17" s="41">
        <f t="shared" si="5"/>
        <v>0</v>
      </c>
      <c r="I17" s="42" t="e">
        <f t="shared" si="6"/>
        <v>#DIV/0!</v>
      </c>
      <c r="J17" s="41">
        <f t="shared" si="0"/>
        <v>0</v>
      </c>
      <c r="K17" s="12">
        <f t="shared" si="1"/>
        <v>5</v>
      </c>
      <c r="L17" s="12">
        <f t="shared" si="2"/>
        <v>0.2231410675514954</v>
      </c>
      <c r="M17" s="44">
        <f t="shared" si="7"/>
        <v>5</v>
      </c>
      <c r="N17" s="44">
        <f t="shared" si="3"/>
        <v>0.2231410675514954</v>
      </c>
    </row>
    <row r="18" spans="1:14" ht="25.5" outlineLevel="2">
      <c r="A18" s="24" t="s">
        <v>85</v>
      </c>
      <c r="B18" s="25" t="s">
        <v>112</v>
      </c>
      <c r="C18" s="34">
        <v>0</v>
      </c>
      <c r="D18" s="34">
        <v>620</v>
      </c>
      <c r="E18" s="34">
        <v>5</v>
      </c>
      <c r="F18" s="34">
        <v>0</v>
      </c>
      <c r="G18" s="34">
        <f t="shared" si="4"/>
        <v>0</v>
      </c>
      <c r="H18" s="34">
        <f t="shared" si="5"/>
        <v>0</v>
      </c>
      <c r="I18" s="39" t="e">
        <f t="shared" si="6"/>
        <v>#DIV/0!</v>
      </c>
      <c r="J18" s="34">
        <f t="shared" si="0"/>
        <v>0</v>
      </c>
      <c r="K18" s="13"/>
      <c r="L18" s="13"/>
      <c r="M18" s="45">
        <f t="shared" si="7"/>
        <v>5</v>
      </c>
      <c r="N18" s="45">
        <f t="shared" si="3"/>
        <v>0.2231410675514954</v>
      </c>
    </row>
    <row r="19" spans="1:14" ht="25.5" outlineLevel="2">
      <c r="A19" s="24" t="s">
        <v>86</v>
      </c>
      <c r="B19" s="25" t="s">
        <v>87</v>
      </c>
      <c r="C19" s="34">
        <v>0</v>
      </c>
      <c r="D19" s="34">
        <v>2.3</v>
      </c>
      <c r="E19" s="34">
        <v>0</v>
      </c>
      <c r="F19" s="34">
        <v>0</v>
      </c>
      <c r="G19" s="34">
        <f t="shared" si="4"/>
        <v>0</v>
      </c>
      <c r="H19" s="39" t="e">
        <f t="shared" si="5"/>
        <v>#DIV/0!</v>
      </c>
      <c r="I19" s="39" t="e">
        <f t="shared" si="6"/>
        <v>#DIV/0!</v>
      </c>
      <c r="J19" s="34">
        <f t="shared" si="0"/>
        <v>0</v>
      </c>
      <c r="K19" s="13"/>
      <c r="L19" s="13"/>
      <c r="M19" s="45">
        <f t="shared" si="7"/>
        <v>0</v>
      </c>
      <c r="N19" s="45">
        <f t="shared" si="3"/>
        <v>0</v>
      </c>
    </row>
    <row r="20" spans="1:14" ht="12.75" outlineLevel="1">
      <c r="A20" s="22" t="s">
        <v>22</v>
      </c>
      <c r="B20" s="23" t="s">
        <v>23</v>
      </c>
      <c r="C20" s="41">
        <v>526.647</v>
      </c>
      <c r="D20" s="41">
        <v>6863.475</v>
      </c>
      <c r="E20" s="41">
        <v>1454.775</v>
      </c>
      <c r="F20" s="41">
        <v>733.755</v>
      </c>
      <c r="G20" s="41">
        <f t="shared" si="4"/>
        <v>10.690721536830832</v>
      </c>
      <c r="H20" s="41">
        <f t="shared" si="5"/>
        <v>50.43769655101305</v>
      </c>
      <c r="I20" s="41">
        <f t="shared" si="6"/>
        <v>139.32577229149695</v>
      </c>
      <c r="J20" s="41">
        <f t="shared" si="0"/>
        <v>10.92467127571747</v>
      </c>
      <c r="K20" s="12">
        <f t="shared" si="1"/>
        <v>721.0200000000001</v>
      </c>
      <c r="L20" s="12">
        <f aca="true" t="shared" si="8" ref="L20:L26">K20/$K$37*100</f>
        <v>32.177834505195854</v>
      </c>
      <c r="M20" s="44">
        <f t="shared" si="7"/>
        <v>721.0200000000001</v>
      </c>
      <c r="N20" s="44">
        <f t="shared" si="3"/>
        <v>32.177834505195854</v>
      </c>
    </row>
    <row r="21" spans="1:14" ht="12.75" outlineLevel="2">
      <c r="A21" s="24" t="s">
        <v>24</v>
      </c>
      <c r="B21" s="25" t="s">
        <v>25</v>
      </c>
      <c r="C21" s="34">
        <v>526.647</v>
      </c>
      <c r="D21" s="34">
        <v>6261.775</v>
      </c>
      <c r="E21" s="34">
        <v>1454.375</v>
      </c>
      <c r="F21" s="34">
        <v>733.755</v>
      </c>
      <c r="G21" s="34">
        <f t="shared" si="4"/>
        <v>11.718003281817058</v>
      </c>
      <c r="H21" s="34">
        <f t="shared" si="5"/>
        <v>50.45156854318865</v>
      </c>
      <c r="I21" s="34">
        <f t="shared" si="6"/>
        <v>139.32577229149695</v>
      </c>
      <c r="J21" s="34">
        <f t="shared" si="0"/>
        <v>10.92467127571747</v>
      </c>
      <c r="K21" s="13">
        <f t="shared" si="1"/>
        <v>720.62</v>
      </c>
      <c r="L21" s="13">
        <f t="shared" si="8"/>
        <v>32.15998321979173</v>
      </c>
      <c r="M21" s="45">
        <f t="shared" si="7"/>
        <v>720.62</v>
      </c>
      <c r="N21" s="45">
        <f t="shared" si="3"/>
        <v>32.15998321979173</v>
      </c>
    </row>
    <row r="22" spans="1:14" ht="12.75" outlineLevel="2">
      <c r="A22" s="24" t="s">
        <v>26</v>
      </c>
      <c r="B22" s="25" t="s">
        <v>27</v>
      </c>
      <c r="C22" s="34">
        <v>0</v>
      </c>
      <c r="D22" s="34">
        <v>601.7</v>
      </c>
      <c r="E22" s="34">
        <v>0.4</v>
      </c>
      <c r="F22" s="34">
        <v>0</v>
      </c>
      <c r="G22" s="34">
        <f t="shared" si="4"/>
        <v>0</v>
      </c>
      <c r="H22" s="34">
        <f t="shared" si="5"/>
        <v>0</v>
      </c>
      <c r="I22" s="39" t="e">
        <f t="shared" si="6"/>
        <v>#DIV/0!</v>
      </c>
      <c r="J22" s="34">
        <f t="shared" si="0"/>
        <v>0</v>
      </c>
      <c r="K22" s="13">
        <f t="shared" si="1"/>
        <v>0.4</v>
      </c>
      <c r="L22" s="13">
        <f t="shared" si="8"/>
        <v>0.017851285404119635</v>
      </c>
      <c r="M22" s="45">
        <f t="shared" si="7"/>
        <v>0.4</v>
      </c>
      <c r="N22" s="45">
        <f t="shared" si="3"/>
        <v>0.017851285404119635</v>
      </c>
    </row>
    <row r="23" spans="1:14" ht="12.75" outlineLevel="1">
      <c r="A23" s="22" t="s">
        <v>28</v>
      </c>
      <c r="B23" s="23" t="s">
        <v>29</v>
      </c>
      <c r="C23" s="41">
        <v>583.359</v>
      </c>
      <c r="D23" s="41">
        <v>5596.9</v>
      </c>
      <c r="E23" s="41">
        <v>970.295</v>
      </c>
      <c r="F23" s="41">
        <v>691.207</v>
      </c>
      <c r="G23" s="41">
        <f t="shared" si="4"/>
        <v>12.349818649609606</v>
      </c>
      <c r="H23" s="41">
        <f t="shared" si="5"/>
        <v>71.23678881165006</v>
      </c>
      <c r="I23" s="41">
        <f t="shared" si="6"/>
        <v>118.48741512516305</v>
      </c>
      <c r="J23" s="41">
        <f t="shared" si="0"/>
        <v>10.291186102275072</v>
      </c>
      <c r="K23" s="12">
        <f t="shared" si="1"/>
        <v>279.08799999999997</v>
      </c>
      <c r="L23" s="12">
        <f t="shared" si="8"/>
        <v>12.455198852162349</v>
      </c>
      <c r="M23" s="44">
        <f t="shared" si="7"/>
        <v>279.08799999999997</v>
      </c>
      <c r="N23" s="44">
        <f t="shared" si="3"/>
        <v>12.455198852162349</v>
      </c>
    </row>
    <row r="24" spans="1:14" ht="12.75" outlineLevel="2">
      <c r="A24" s="24" t="s">
        <v>30</v>
      </c>
      <c r="B24" s="25" t="s">
        <v>31</v>
      </c>
      <c r="C24" s="34">
        <v>0.489</v>
      </c>
      <c r="D24" s="34">
        <v>611.7</v>
      </c>
      <c r="E24" s="34">
        <v>102.925</v>
      </c>
      <c r="F24" s="34">
        <v>0</v>
      </c>
      <c r="G24" s="34">
        <f t="shared" si="4"/>
        <v>0</v>
      </c>
      <c r="H24" s="34">
        <f t="shared" si="5"/>
        <v>0</v>
      </c>
      <c r="I24" s="34">
        <f t="shared" si="6"/>
        <v>0</v>
      </c>
      <c r="J24" s="34">
        <f t="shared" si="0"/>
        <v>0</v>
      </c>
      <c r="K24" s="13">
        <f t="shared" si="1"/>
        <v>102.925</v>
      </c>
      <c r="L24" s="13">
        <f t="shared" si="8"/>
        <v>4.593358875547533</v>
      </c>
      <c r="M24" s="45">
        <f t="shared" si="7"/>
        <v>102.925</v>
      </c>
      <c r="N24" s="45">
        <f t="shared" si="3"/>
        <v>4.593358875547533</v>
      </c>
    </row>
    <row r="25" spans="1:14" ht="12.75" outlineLevel="2">
      <c r="A25" s="24" t="s">
        <v>32</v>
      </c>
      <c r="B25" s="25" t="s">
        <v>33</v>
      </c>
      <c r="C25" s="34">
        <v>0</v>
      </c>
      <c r="D25" s="34">
        <v>41.7</v>
      </c>
      <c r="E25" s="34">
        <v>1.175</v>
      </c>
      <c r="F25" s="34">
        <v>1.175</v>
      </c>
      <c r="G25" s="34">
        <f t="shared" si="4"/>
        <v>2.817745803357314</v>
      </c>
      <c r="H25" s="34">
        <f t="shared" si="5"/>
        <v>100</v>
      </c>
      <c r="I25" s="39" t="e">
        <f t="shared" si="6"/>
        <v>#DIV/0!</v>
      </c>
      <c r="J25" s="34">
        <f t="shared" si="0"/>
        <v>0.017494243649403447</v>
      </c>
      <c r="K25" s="13">
        <f t="shared" si="1"/>
        <v>0</v>
      </c>
      <c r="L25" s="13">
        <f t="shared" si="8"/>
        <v>0</v>
      </c>
      <c r="M25" s="45">
        <f t="shared" si="7"/>
        <v>0</v>
      </c>
      <c r="N25" s="45">
        <f t="shared" si="3"/>
        <v>0</v>
      </c>
    </row>
    <row r="26" spans="1:14" ht="12.75" outlineLevel="2">
      <c r="A26" s="24" t="s">
        <v>34</v>
      </c>
      <c r="B26" s="25" t="s">
        <v>35</v>
      </c>
      <c r="C26" s="34">
        <v>582.87</v>
      </c>
      <c r="D26" s="34">
        <v>4943.5</v>
      </c>
      <c r="E26" s="34">
        <v>866.195</v>
      </c>
      <c r="F26" s="34">
        <v>690.032</v>
      </c>
      <c r="G26" s="34">
        <f t="shared" si="4"/>
        <v>13.958369576211188</v>
      </c>
      <c r="H26" s="34">
        <f t="shared" si="5"/>
        <v>79.66243166954324</v>
      </c>
      <c r="I26" s="34">
        <f t="shared" si="6"/>
        <v>118.38523169832038</v>
      </c>
      <c r="J26" s="34">
        <f t="shared" si="0"/>
        <v>10.273691858625668</v>
      </c>
      <c r="K26" s="13">
        <f t="shared" si="1"/>
        <v>176.163</v>
      </c>
      <c r="L26" s="13">
        <f t="shared" si="8"/>
        <v>7.861839976614818</v>
      </c>
      <c r="M26" s="45">
        <f t="shared" si="7"/>
        <v>176.163</v>
      </c>
      <c r="N26" s="45">
        <f t="shared" si="3"/>
        <v>7.861839976614818</v>
      </c>
    </row>
    <row r="27" spans="1:14" ht="12.75" outlineLevel="2">
      <c r="A27" s="22" t="s">
        <v>81</v>
      </c>
      <c r="B27" s="23" t="s">
        <v>82</v>
      </c>
      <c r="C27" s="41">
        <v>0</v>
      </c>
      <c r="D27" s="41">
        <v>302.664</v>
      </c>
      <c r="E27" s="41">
        <v>0</v>
      </c>
      <c r="F27" s="41">
        <v>0</v>
      </c>
      <c r="G27" s="41">
        <f t="shared" si="4"/>
        <v>0</v>
      </c>
      <c r="H27" s="42" t="e">
        <f t="shared" si="5"/>
        <v>#DIV/0!</v>
      </c>
      <c r="I27" s="42" t="e">
        <f t="shared" si="6"/>
        <v>#DIV/0!</v>
      </c>
      <c r="J27" s="41">
        <f t="shared" si="0"/>
        <v>0</v>
      </c>
      <c r="K27" s="14"/>
      <c r="L27" s="14"/>
      <c r="M27" s="44">
        <f t="shared" si="7"/>
        <v>0</v>
      </c>
      <c r="N27" s="44">
        <f t="shared" si="3"/>
        <v>0</v>
      </c>
    </row>
    <row r="28" spans="1:14" ht="12.75" outlineLevel="2">
      <c r="A28" s="24" t="s">
        <v>83</v>
      </c>
      <c r="B28" s="25" t="s">
        <v>84</v>
      </c>
      <c r="C28" s="34">
        <v>0</v>
      </c>
      <c r="D28" s="34">
        <v>302.664</v>
      </c>
      <c r="E28" s="34">
        <v>0</v>
      </c>
      <c r="F28" s="34">
        <v>0</v>
      </c>
      <c r="G28" s="34">
        <f t="shared" si="4"/>
        <v>0</v>
      </c>
      <c r="H28" s="39" t="e">
        <f t="shared" si="5"/>
        <v>#DIV/0!</v>
      </c>
      <c r="I28" s="39" t="e">
        <f t="shared" si="6"/>
        <v>#DIV/0!</v>
      </c>
      <c r="J28" s="34">
        <f t="shared" si="0"/>
        <v>0</v>
      </c>
      <c r="K28" s="13"/>
      <c r="L28" s="13"/>
      <c r="M28" s="45">
        <f t="shared" si="7"/>
        <v>0</v>
      </c>
      <c r="N28" s="45">
        <f t="shared" si="3"/>
        <v>0</v>
      </c>
    </row>
    <row r="29" spans="1:14" ht="12.75" outlineLevel="1">
      <c r="A29" s="22" t="s">
        <v>36</v>
      </c>
      <c r="B29" s="23" t="s">
        <v>37</v>
      </c>
      <c r="C29" s="41">
        <v>1980.263</v>
      </c>
      <c r="D29" s="41">
        <v>13946.532</v>
      </c>
      <c r="E29" s="41">
        <v>4426.899</v>
      </c>
      <c r="F29" s="41">
        <v>3594.231</v>
      </c>
      <c r="G29" s="41">
        <f t="shared" si="4"/>
        <v>25.77150362541742</v>
      </c>
      <c r="H29" s="41">
        <f t="shared" si="5"/>
        <v>81.19071611979402</v>
      </c>
      <c r="I29" s="41">
        <f t="shared" si="6"/>
        <v>181.50270948858815</v>
      </c>
      <c r="J29" s="41">
        <f t="shared" si="0"/>
        <v>53.51349178403319</v>
      </c>
      <c r="K29" s="12">
        <f t="shared" si="1"/>
        <v>832.6680000000001</v>
      </c>
      <c r="L29" s="12">
        <f aca="true" t="shared" si="9" ref="L29:L37">K29/$K$37*100</f>
        <v>37.16048528719372</v>
      </c>
      <c r="M29" s="44">
        <f t="shared" si="7"/>
        <v>832.6680000000001</v>
      </c>
      <c r="N29" s="44">
        <f t="shared" si="3"/>
        <v>37.16048528719372</v>
      </c>
    </row>
    <row r="30" spans="1:14" ht="12.75" outlineLevel="2">
      <c r="A30" s="24" t="s">
        <v>38</v>
      </c>
      <c r="B30" s="25" t="s">
        <v>39</v>
      </c>
      <c r="C30" s="34">
        <v>1980.263</v>
      </c>
      <c r="D30" s="34">
        <v>13946.532</v>
      </c>
      <c r="E30" s="34">
        <v>4426.899</v>
      </c>
      <c r="F30" s="34">
        <v>3594.231</v>
      </c>
      <c r="G30" s="34">
        <f t="shared" si="4"/>
        <v>25.77150362541742</v>
      </c>
      <c r="H30" s="34">
        <f t="shared" si="5"/>
        <v>81.19071611979402</v>
      </c>
      <c r="I30" s="34">
        <f t="shared" si="6"/>
        <v>181.50270948858815</v>
      </c>
      <c r="J30" s="34">
        <f t="shared" si="0"/>
        <v>53.51349178403319</v>
      </c>
      <c r="K30" s="13">
        <f t="shared" si="1"/>
        <v>832.6680000000001</v>
      </c>
      <c r="L30" s="13">
        <f t="shared" si="9"/>
        <v>37.16048528719372</v>
      </c>
      <c r="M30" s="45">
        <f t="shared" si="7"/>
        <v>832.6680000000001</v>
      </c>
      <c r="N30" s="45">
        <f t="shared" si="3"/>
        <v>37.16048528719372</v>
      </c>
    </row>
    <row r="31" spans="1:14" ht="12.75" outlineLevel="1">
      <c r="A31" s="22" t="s">
        <v>40</v>
      </c>
      <c r="B31" s="23" t="s">
        <v>41</v>
      </c>
      <c r="C31" s="41">
        <v>103.798</v>
      </c>
      <c r="D31" s="41">
        <v>449.1</v>
      </c>
      <c r="E31" s="41">
        <v>112.275</v>
      </c>
      <c r="F31" s="41">
        <v>107.95</v>
      </c>
      <c r="G31" s="41">
        <f t="shared" si="4"/>
        <v>24.036962814517924</v>
      </c>
      <c r="H31" s="41">
        <f t="shared" si="5"/>
        <v>96.1478512580717</v>
      </c>
      <c r="I31" s="41">
        <f t="shared" si="6"/>
        <v>104.00007707277597</v>
      </c>
      <c r="J31" s="41">
        <f t="shared" si="0"/>
        <v>1.6072371080451933</v>
      </c>
      <c r="K31" s="12">
        <f t="shared" si="1"/>
        <v>4.325000000000003</v>
      </c>
      <c r="L31" s="12">
        <f t="shared" si="9"/>
        <v>0.19301702343204366</v>
      </c>
      <c r="M31" s="44">
        <f t="shared" si="7"/>
        <v>4.325000000000003</v>
      </c>
      <c r="N31" s="44">
        <f t="shared" si="3"/>
        <v>0.19301702343204366</v>
      </c>
    </row>
    <row r="32" spans="1:14" ht="12.75" outlineLevel="2">
      <c r="A32" s="24" t="s">
        <v>46</v>
      </c>
      <c r="B32" s="25" t="s">
        <v>47</v>
      </c>
      <c r="C32" s="34">
        <v>103.798</v>
      </c>
      <c r="D32" s="34">
        <v>449.1</v>
      </c>
      <c r="E32" s="34">
        <v>112.275</v>
      </c>
      <c r="F32" s="34">
        <v>107.95</v>
      </c>
      <c r="G32" s="34">
        <f t="shared" si="4"/>
        <v>24.036962814517924</v>
      </c>
      <c r="H32" s="34">
        <f t="shared" si="5"/>
        <v>96.1478512580717</v>
      </c>
      <c r="I32" s="34">
        <f t="shared" si="6"/>
        <v>104.00007707277597</v>
      </c>
      <c r="J32" s="34">
        <f t="shared" si="0"/>
        <v>1.6072371080451933</v>
      </c>
      <c r="K32" s="13">
        <f t="shared" si="1"/>
        <v>4.325000000000003</v>
      </c>
      <c r="L32" s="13">
        <f t="shared" si="9"/>
        <v>0.19301702343204366</v>
      </c>
      <c r="M32" s="45">
        <f t="shared" si="7"/>
        <v>4.325000000000003</v>
      </c>
      <c r="N32" s="45">
        <f t="shared" si="3"/>
        <v>0.19301702343204366</v>
      </c>
    </row>
    <row r="33" spans="1:14" ht="12.75" hidden="1" outlineLevel="2">
      <c r="A33" s="26" t="s">
        <v>90</v>
      </c>
      <c r="B33" s="27" t="s">
        <v>91</v>
      </c>
      <c r="C33" s="41">
        <v>0</v>
      </c>
      <c r="D33" s="41"/>
      <c r="E33" s="41"/>
      <c r="F33" s="41"/>
      <c r="G33" s="41" t="e">
        <f t="shared" si="4"/>
        <v>#DIV/0!</v>
      </c>
      <c r="H33" s="41" t="e">
        <f t="shared" si="5"/>
        <v>#DIV/0!</v>
      </c>
      <c r="I33" s="34" t="e">
        <f t="shared" si="6"/>
        <v>#DIV/0!</v>
      </c>
      <c r="J33" s="41">
        <f t="shared" si="0"/>
        <v>0</v>
      </c>
      <c r="K33" s="30">
        <f>E33-F33</f>
        <v>0</v>
      </c>
      <c r="L33" s="30">
        <f t="shared" si="9"/>
        <v>0</v>
      </c>
      <c r="M33" s="44">
        <f t="shared" si="7"/>
        <v>0</v>
      </c>
      <c r="N33" s="44">
        <f t="shared" si="3"/>
        <v>0</v>
      </c>
    </row>
    <row r="34" spans="1:14" ht="12.75" hidden="1" outlineLevel="2">
      <c r="A34" s="24" t="s">
        <v>92</v>
      </c>
      <c r="B34" s="25" t="s">
        <v>93</v>
      </c>
      <c r="C34" s="34">
        <v>0</v>
      </c>
      <c r="D34" s="34"/>
      <c r="E34" s="34"/>
      <c r="F34" s="34"/>
      <c r="G34" s="34" t="e">
        <f t="shared" si="4"/>
        <v>#DIV/0!</v>
      </c>
      <c r="H34" s="34" t="e">
        <f t="shared" si="5"/>
        <v>#DIV/0!</v>
      </c>
      <c r="I34" s="34" t="e">
        <f t="shared" si="6"/>
        <v>#DIV/0!</v>
      </c>
      <c r="J34" s="34">
        <f t="shared" si="0"/>
        <v>0</v>
      </c>
      <c r="K34" s="13">
        <f>E34-F34</f>
        <v>0</v>
      </c>
      <c r="L34" s="13">
        <f t="shared" si="9"/>
        <v>0</v>
      </c>
      <c r="M34" s="45">
        <f t="shared" si="7"/>
        <v>0</v>
      </c>
      <c r="N34" s="45">
        <f t="shared" si="3"/>
        <v>0</v>
      </c>
    </row>
    <row r="35" spans="1:14" ht="12.75" outlineLevel="1">
      <c r="A35" s="22" t="s">
        <v>42</v>
      </c>
      <c r="B35" s="23" t="s">
        <v>43</v>
      </c>
      <c r="C35" s="41">
        <v>0</v>
      </c>
      <c r="D35" s="41">
        <v>1</v>
      </c>
      <c r="E35" s="41">
        <v>0.3</v>
      </c>
      <c r="F35" s="41">
        <v>0</v>
      </c>
      <c r="G35" s="41">
        <f t="shared" si="4"/>
        <v>0</v>
      </c>
      <c r="H35" s="41">
        <f t="shared" si="5"/>
        <v>0</v>
      </c>
      <c r="I35" s="42" t="e">
        <f t="shared" si="6"/>
        <v>#DIV/0!</v>
      </c>
      <c r="J35" s="41">
        <f t="shared" si="0"/>
        <v>0</v>
      </c>
      <c r="K35" s="12">
        <f t="shared" si="1"/>
        <v>0.3</v>
      </c>
      <c r="L35" s="12">
        <f t="shared" si="9"/>
        <v>0.013388464053089725</v>
      </c>
      <c r="M35" s="44">
        <f t="shared" si="7"/>
        <v>0.3</v>
      </c>
      <c r="N35" s="44">
        <f t="shared" si="3"/>
        <v>0.013388464053089725</v>
      </c>
    </row>
    <row r="36" spans="1:14" ht="12.75" outlineLevel="2">
      <c r="A36" s="24" t="s">
        <v>44</v>
      </c>
      <c r="B36" s="25" t="s">
        <v>45</v>
      </c>
      <c r="C36" s="34">
        <v>0</v>
      </c>
      <c r="D36" s="34">
        <v>1</v>
      </c>
      <c r="E36" s="34">
        <v>0.3</v>
      </c>
      <c r="F36" s="34">
        <v>0</v>
      </c>
      <c r="G36" s="34">
        <f t="shared" si="4"/>
        <v>0</v>
      </c>
      <c r="H36" s="34">
        <f t="shared" si="5"/>
        <v>0</v>
      </c>
      <c r="I36" s="39" t="e">
        <f t="shared" si="6"/>
        <v>#DIV/0!</v>
      </c>
      <c r="J36" s="34">
        <f t="shared" si="0"/>
        <v>0</v>
      </c>
      <c r="K36" s="13">
        <f t="shared" si="1"/>
        <v>0.3</v>
      </c>
      <c r="L36" s="13">
        <f t="shared" si="9"/>
        <v>0.013388464053089725</v>
      </c>
      <c r="M36" s="45">
        <f t="shared" si="7"/>
        <v>0.3</v>
      </c>
      <c r="N36" s="45">
        <f t="shared" si="3"/>
        <v>0.013388464053089725</v>
      </c>
    </row>
    <row r="37" spans="1:14" ht="12.75">
      <c r="A37" s="22" t="s">
        <v>109</v>
      </c>
      <c r="B37" s="23" t="s">
        <v>0</v>
      </c>
      <c r="C37" s="37">
        <f>4440.75-0.005</f>
        <v>4440.745</v>
      </c>
      <c r="D37" s="37">
        <v>36898.426</v>
      </c>
      <c r="E37" s="37">
        <v>8957.23</v>
      </c>
      <c r="F37" s="37">
        <v>6716.495</v>
      </c>
      <c r="G37" s="37">
        <f t="shared" si="4"/>
        <v>18.202659918339066</v>
      </c>
      <c r="H37" s="37">
        <f t="shared" si="5"/>
        <v>74.98406315345257</v>
      </c>
      <c r="I37" s="37">
        <f t="shared" si="6"/>
        <v>151.24703174805128</v>
      </c>
      <c r="J37" s="37">
        <f t="shared" si="0"/>
        <v>100</v>
      </c>
      <c r="K37" s="12">
        <f>E37-F37</f>
        <v>2240.7349999999997</v>
      </c>
      <c r="L37" s="12">
        <f t="shared" si="9"/>
        <v>100</v>
      </c>
      <c r="M37" s="46">
        <f t="shared" si="7"/>
        <v>2240.7349999999997</v>
      </c>
      <c r="N37" s="46">
        <f>M37/M37*100</f>
        <v>100</v>
      </c>
    </row>
  </sheetData>
  <sheetProtection/>
  <mergeCells count="11">
    <mergeCell ref="F7:F8"/>
    <mergeCell ref="G7:I7"/>
    <mergeCell ref="J7:J8"/>
    <mergeCell ref="A1:F1"/>
    <mergeCell ref="A7:A8"/>
    <mergeCell ref="B7:B8"/>
    <mergeCell ref="C7:C8"/>
    <mergeCell ref="D7:D8"/>
    <mergeCell ref="A4:J4"/>
    <mergeCell ref="A5:J5"/>
    <mergeCell ref="E7:E8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B3">
      <selection activeCell="N15" sqref="N15"/>
    </sheetView>
  </sheetViews>
  <sheetFormatPr defaultColWidth="9.140625" defaultRowHeight="12.75" outlineLevelRow="1"/>
  <cols>
    <col min="1" max="1" width="30.7109375" style="1" hidden="1" customWidth="1"/>
    <col min="2" max="2" width="6.7109375" style="1" customWidth="1"/>
    <col min="3" max="3" width="30.7109375" style="1" customWidth="1"/>
    <col min="4" max="5" width="11.28125" style="1" customWidth="1"/>
    <col min="6" max="6" width="12.00390625" style="1" customWidth="1"/>
    <col min="7" max="7" width="10.8515625" style="1" customWidth="1"/>
    <col min="8" max="8" width="12.7109375" style="1" customWidth="1"/>
    <col min="9" max="9" width="10.8515625" style="1" customWidth="1"/>
    <col min="10" max="16384" width="9.140625" style="1" customWidth="1"/>
  </cols>
  <sheetData>
    <row r="1" spans="1:9" s="3" customFormat="1" ht="12.75">
      <c r="A1" s="2"/>
      <c r="B1" s="16"/>
      <c r="C1" s="16"/>
      <c r="D1" s="16"/>
      <c r="E1" s="16"/>
      <c r="F1" s="16"/>
      <c r="G1" s="16"/>
      <c r="H1" s="16"/>
      <c r="I1" s="17" t="s">
        <v>55</v>
      </c>
    </row>
    <row r="2" spans="1:9" s="4" customFormat="1" ht="14.25">
      <c r="A2" s="8"/>
      <c r="B2" s="18"/>
      <c r="C2" s="18"/>
      <c r="D2" s="18"/>
      <c r="E2" s="18"/>
      <c r="F2" s="18"/>
      <c r="G2" s="18"/>
      <c r="H2" s="18"/>
      <c r="I2" s="18"/>
    </row>
    <row r="3" spans="1:9" s="4" customFormat="1" ht="12.75">
      <c r="A3" s="9"/>
      <c r="B3" s="57" t="s">
        <v>56</v>
      </c>
      <c r="C3" s="58"/>
      <c r="D3" s="58"/>
      <c r="E3" s="58"/>
      <c r="F3" s="58"/>
      <c r="G3" s="58"/>
      <c r="H3" s="58"/>
      <c r="I3" s="58"/>
    </row>
    <row r="4" spans="1:9" s="10" customFormat="1" ht="15.75">
      <c r="A4" s="9"/>
      <c r="B4" s="59" t="s">
        <v>114</v>
      </c>
      <c r="C4" s="59"/>
      <c r="D4" s="59"/>
      <c r="E4" s="59"/>
      <c r="F4" s="59"/>
      <c r="G4" s="59"/>
      <c r="H4" s="59"/>
      <c r="I4" s="59"/>
    </row>
    <row r="5" spans="1:9" s="3" customFormat="1" ht="26.25" customHeight="1">
      <c r="A5" s="11"/>
      <c r="B5" s="15"/>
      <c r="C5" s="15"/>
      <c r="D5" s="15"/>
      <c r="E5" s="15"/>
      <c r="F5" s="15"/>
      <c r="G5" s="15"/>
      <c r="H5" s="15"/>
      <c r="I5" s="17" t="s">
        <v>52</v>
      </c>
    </row>
    <row r="6" spans="1:9" ht="12.75" customHeight="1">
      <c r="A6" s="60" t="s">
        <v>1</v>
      </c>
      <c r="B6" s="50" t="s">
        <v>57</v>
      </c>
      <c r="C6" s="50" t="s">
        <v>58</v>
      </c>
      <c r="D6" s="50" t="s">
        <v>122</v>
      </c>
      <c r="E6" s="50" t="s">
        <v>116</v>
      </c>
      <c r="F6" s="50" t="s">
        <v>123</v>
      </c>
      <c r="G6" s="62" t="s">
        <v>49</v>
      </c>
      <c r="H6" s="63"/>
      <c r="I6" s="31"/>
    </row>
    <row r="7" spans="1:9" ht="31.5">
      <c r="A7" s="61"/>
      <c r="B7" s="51"/>
      <c r="C7" s="51"/>
      <c r="D7" s="51"/>
      <c r="E7" s="51"/>
      <c r="F7" s="51"/>
      <c r="G7" s="33" t="s">
        <v>124</v>
      </c>
      <c r="H7" s="33" t="s">
        <v>125</v>
      </c>
      <c r="I7" s="32" t="s">
        <v>59</v>
      </c>
    </row>
    <row r="8" spans="1:9" ht="12.75">
      <c r="A8" s="38" t="s">
        <v>48</v>
      </c>
      <c r="B8" s="28" t="s">
        <v>94</v>
      </c>
      <c r="C8" s="29" t="s">
        <v>95</v>
      </c>
      <c r="D8" s="34">
        <v>123.164</v>
      </c>
      <c r="E8" s="34">
        <v>30.5</v>
      </c>
      <c r="F8" s="34">
        <v>0</v>
      </c>
      <c r="G8" s="34">
        <f>F8/D8*100</f>
        <v>0</v>
      </c>
      <c r="H8" s="34">
        <f>F8/E8*100</f>
        <v>0</v>
      </c>
      <c r="I8" s="34">
        <f>F8/$F$28*100</f>
        <v>0</v>
      </c>
    </row>
    <row r="9" spans="2:9" ht="12.75" outlineLevel="1">
      <c r="B9" s="28" t="s">
        <v>60</v>
      </c>
      <c r="C9" s="29" t="s">
        <v>61</v>
      </c>
      <c r="D9" s="34">
        <v>10171.807</v>
      </c>
      <c r="E9" s="34">
        <v>1940.325</v>
      </c>
      <c r="F9" s="34">
        <v>1663.575</v>
      </c>
      <c r="G9" s="34">
        <f aca="true" t="shared" si="0" ref="G9:G28">F9/D9*100</f>
        <v>16.354763711108554</v>
      </c>
      <c r="H9" s="34">
        <f aca="true" t="shared" si="1" ref="H9:H28">F9/E9*100</f>
        <v>85.73692551505547</v>
      </c>
      <c r="I9" s="34">
        <f aca="true" t="shared" si="2" ref="I9:I28">F9/$F$28*100</f>
        <v>24.768499046005395</v>
      </c>
    </row>
    <row r="10" spans="1:9" ht="22.5" outlineLevel="1">
      <c r="A10" s="38" t="s">
        <v>48</v>
      </c>
      <c r="B10" s="28" t="s">
        <v>62</v>
      </c>
      <c r="C10" s="29" t="s">
        <v>63</v>
      </c>
      <c r="D10" s="34">
        <v>3079.3</v>
      </c>
      <c r="E10" s="34">
        <v>576.9</v>
      </c>
      <c r="F10" s="34">
        <v>426.94</v>
      </c>
      <c r="G10" s="34">
        <f t="shared" si="0"/>
        <v>13.864839411554572</v>
      </c>
      <c r="H10" s="34">
        <f t="shared" si="1"/>
        <v>74.0058935690761</v>
      </c>
      <c r="I10" s="34">
        <f t="shared" si="2"/>
        <v>6.35658926270324</v>
      </c>
    </row>
    <row r="11" spans="1:9" ht="12.75" outlineLevel="1">
      <c r="A11" s="38" t="s">
        <v>48</v>
      </c>
      <c r="B11" s="28" t="s">
        <v>64</v>
      </c>
      <c r="C11" s="29" t="s">
        <v>65</v>
      </c>
      <c r="D11" s="34">
        <v>135</v>
      </c>
      <c r="E11" s="34">
        <v>38.325</v>
      </c>
      <c r="F11" s="34">
        <v>20.632</v>
      </c>
      <c r="G11" s="34">
        <f t="shared" si="0"/>
        <v>15.282962962962966</v>
      </c>
      <c r="H11" s="34">
        <f t="shared" si="1"/>
        <v>53.83431180691455</v>
      </c>
      <c r="I11" s="34">
        <f t="shared" si="2"/>
        <v>0.30718402976552506</v>
      </c>
    </row>
    <row r="12" spans="1:9" ht="12.75" outlineLevel="1">
      <c r="A12" s="38" t="s">
        <v>48</v>
      </c>
      <c r="B12" s="28" t="s">
        <v>66</v>
      </c>
      <c r="C12" s="29" t="s">
        <v>67</v>
      </c>
      <c r="D12" s="34">
        <v>258.6</v>
      </c>
      <c r="E12" s="34">
        <v>56.8</v>
      </c>
      <c r="F12" s="34">
        <v>9.163</v>
      </c>
      <c r="G12" s="34">
        <f t="shared" si="0"/>
        <v>3.543310131477185</v>
      </c>
      <c r="H12" s="34">
        <f t="shared" si="1"/>
        <v>16.132042253521128</v>
      </c>
      <c r="I12" s="34">
        <f t="shared" si="2"/>
        <v>0.1364253230293479</v>
      </c>
    </row>
    <row r="13" spans="1:9" ht="12.75" outlineLevel="1">
      <c r="A13" s="38" t="s">
        <v>48</v>
      </c>
      <c r="B13" s="28" t="s">
        <v>68</v>
      </c>
      <c r="C13" s="29" t="s">
        <v>69</v>
      </c>
      <c r="D13" s="34">
        <v>7483.7</v>
      </c>
      <c r="E13" s="34">
        <v>3464.225</v>
      </c>
      <c r="F13" s="34">
        <v>2969.711</v>
      </c>
      <c r="G13" s="34">
        <f t="shared" si="0"/>
        <v>39.682389727006694</v>
      </c>
      <c r="H13" s="34">
        <f t="shared" si="1"/>
        <v>85.72511889383628</v>
      </c>
      <c r="I13" s="34">
        <f t="shared" si="2"/>
        <v>44.21518961899026</v>
      </c>
    </row>
    <row r="14" spans="1:9" ht="22.5" outlineLevel="1">
      <c r="A14" s="38" t="s">
        <v>48</v>
      </c>
      <c r="B14" s="28" t="s">
        <v>70</v>
      </c>
      <c r="C14" s="29" t="s">
        <v>71</v>
      </c>
      <c r="D14" s="34">
        <v>11414.867</v>
      </c>
      <c r="E14" s="34">
        <v>2021.334</v>
      </c>
      <c r="F14" s="34">
        <v>1031.272</v>
      </c>
      <c r="G14" s="34">
        <f t="shared" si="0"/>
        <v>9.034463564052038</v>
      </c>
      <c r="H14" s="34">
        <f t="shared" si="1"/>
        <v>51.0193763128706</v>
      </c>
      <c r="I14" s="34">
        <f t="shared" si="2"/>
        <v>15.354317988772417</v>
      </c>
    </row>
    <row r="15" spans="1:9" ht="12.75" outlineLevel="1">
      <c r="A15" s="38"/>
      <c r="B15" s="28" t="s">
        <v>72</v>
      </c>
      <c r="C15" s="29" t="s">
        <v>73</v>
      </c>
      <c r="D15" s="34">
        <v>1201.44</v>
      </c>
      <c r="E15" s="34">
        <v>187.7</v>
      </c>
      <c r="F15" s="34">
        <v>28</v>
      </c>
      <c r="G15" s="34">
        <f t="shared" si="0"/>
        <v>2.330536689306166</v>
      </c>
      <c r="H15" s="34">
        <f t="shared" si="1"/>
        <v>14.917421417155035</v>
      </c>
      <c r="I15" s="34">
        <f t="shared" si="2"/>
        <v>0.41688410398578424</v>
      </c>
    </row>
    <row r="16" spans="1:9" ht="12.75" outlineLevel="1">
      <c r="A16" s="38" t="s">
        <v>48</v>
      </c>
      <c r="B16" s="28" t="s">
        <v>98</v>
      </c>
      <c r="C16" s="29" t="s">
        <v>99</v>
      </c>
      <c r="D16" s="34">
        <v>5</v>
      </c>
      <c r="E16" s="34">
        <v>0</v>
      </c>
      <c r="F16" s="34">
        <v>0</v>
      </c>
      <c r="G16" s="34">
        <f t="shared" si="0"/>
        <v>0</v>
      </c>
      <c r="H16" s="39" t="e">
        <f t="shared" si="1"/>
        <v>#DIV/0!</v>
      </c>
      <c r="I16" s="34">
        <f t="shared" si="2"/>
        <v>0</v>
      </c>
    </row>
    <row r="17" spans="1:9" ht="12.75" outlineLevel="1">
      <c r="A17" s="38" t="s">
        <v>48</v>
      </c>
      <c r="B17" s="28" t="s">
        <v>74</v>
      </c>
      <c r="C17" s="29" t="s">
        <v>75</v>
      </c>
      <c r="D17" s="34">
        <v>1</v>
      </c>
      <c r="E17" s="34">
        <v>0.3</v>
      </c>
      <c r="F17" s="34">
        <v>0</v>
      </c>
      <c r="G17" s="34">
        <f t="shared" si="0"/>
        <v>0</v>
      </c>
      <c r="H17" s="34">
        <f t="shared" si="1"/>
        <v>0</v>
      </c>
      <c r="I17" s="34">
        <f t="shared" si="2"/>
        <v>0</v>
      </c>
    </row>
    <row r="18" spans="1:9" ht="33.75" outlineLevel="1">
      <c r="A18" s="38"/>
      <c r="B18" s="28" t="s">
        <v>76</v>
      </c>
      <c r="C18" s="29" t="s">
        <v>120</v>
      </c>
      <c r="D18" s="34">
        <v>1534.87</v>
      </c>
      <c r="E18" s="34">
        <v>387.245</v>
      </c>
      <c r="F18" s="34">
        <v>387.245</v>
      </c>
      <c r="G18" s="34">
        <f t="shared" si="0"/>
        <v>25.22982402418446</v>
      </c>
      <c r="H18" s="34">
        <f t="shared" si="1"/>
        <v>100</v>
      </c>
      <c r="I18" s="34">
        <f t="shared" si="2"/>
        <v>5.765581601713394</v>
      </c>
    </row>
    <row r="19" spans="1:9" ht="33.75" outlineLevel="1">
      <c r="A19" s="38" t="s">
        <v>48</v>
      </c>
      <c r="B19" s="28" t="s">
        <v>96</v>
      </c>
      <c r="C19" s="29" t="s">
        <v>97</v>
      </c>
      <c r="D19" s="34">
        <v>449.1</v>
      </c>
      <c r="E19" s="34">
        <v>112.275</v>
      </c>
      <c r="F19" s="34">
        <v>107.95</v>
      </c>
      <c r="G19" s="34">
        <f t="shared" si="0"/>
        <v>24.036962814517924</v>
      </c>
      <c r="H19" s="34">
        <f t="shared" si="1"/>
        <v>96.1478512580717</v>
      </c>
      <c r="I19" s="34">
        <f t="shared" si="2"/>
        <v>1.6072371080451933</v>
      </c>
    </row>
    <row r="20" spans="1:9" ht="22.5" outlineLevel="1">
      <c r="A20" s="38" t="s">
        <v>48</v>
      </c>
      <c r="B20" s="28" t="s">
        <v>105</v>
      </c>
      <c r="C20" s="29" t="s">
        <v>106</v>
      </c>
      <c r="D20" s="34">
        <v>24.993</v>
      </c>
      <c r="E20" s="34">
        <v>24.993</v>
      </c>
      <c r="F20" s="34">
        <v>24.993</v>
      </c>
      <c r="G20" s="34">
        <f t="shared" si="0"/>
        <v>100</v>
      </c>
      <c r="H20" s="34">
        <f t="shared" si="1"/>
        <v>100</v>
      </c>
      <c r="I20" s="34">
        <f t="shared" si="2"/>
        <v>0.3721137289613109</v>
      </c>
    </row>
    <row r="21" spans="1:9" ht="12.75" outlineLevel="1">
      <c r="A21" s="38" t="s">
        <v>48</v>
      </c>
      <c r="B21" s="28" t="s">
        <v>88</v>
      </c>
      <c r="C21" s="29" t="s">
        <v>89</v>
      </c>
      <c r="D21" s="34">
        <v>18.8</v>
      </c>
      <c r="E21" s="34">
        <v>4.7</v>
      </c>
      <c r="F21" s="34">
        <v>4.7</v>
      </c>
      <c r="G21" s="34">
        <f t="shared" si="0"/>
        <v>25</v>
      </c>
      <c r="H21" s="34">
        <f t="shared" si="1"/>
        <v>100</v>
      </c>
      <c r="I21" s="34">
        <f t="shared" si="2"/>
        <v>0.06997697459761379</v>
      </c>
    </row>
    <row r="22" spans="1:9" ht="22.5" outlineLevel="1">
      <c r="A22" s="38" t="s">
        <v>48</v>
      </c>
      <c r="B22" s="28" t="s">
        <v>100</v>
      </c>
      <c r="C22" s="29" t="s">
        <v>104</v>
      </c>
      <c r="D22" s="34">
        <v>6.1</v>
      </c>
      <c r="E22" s="34">
        <v>0</v>
      </c>
      <c r="F22" s="34">
        <v>0</v>
      </c>
      <c r="G22" s="34">
        <f t="shared" si="0"/>
        <v>0</v>
      </c>
      <c r="H22" s="39" t="e">
        <f t="shared" si="1"/>
        <v>#DIV/0!</v>
      </c>
      <c r="I22" s="34">
        <f t="shared" si="2"/>
        <v>0</v>
      </c>
    </row>
    <row r="23" spans="1:9" ht="22.5" outlineLevel="1">
      <c r="A23" s="38"/>
      <c r="B23" s="28" t="s">
        <v>77</v>
      </c>
      <c r="C23" s="29" t="s">
        <v>78</v>
      </c>
      <c r="D23" s="34">
        <v>563</v>
      </c>
      <c r="E23" s="34">
        <v>16.895</v>
      </c>
      <c r="F23" s="34">
        <v>16.85</v>
      </c>
      <c r="G23" s="34">
        <f t="shared" si="0"/>
        <v>2.9928952042628776</v>
      </c>
      <c r="H23" s="34">
        <f t="shared" si="1"/>
        <v>99.73364900858243</v>
      </c>
      <c r="I23" s="34">
        <f t="shared" si="2"/>
        <v>0.2508748982914452</v>
      </c>
    </row>
    <row r="24" spans="1:9" ht="22.5" outlineLevel="1">
      <c r="A24" s="38"/>
      <c r="B24" s="28" t="s">
        <v>101</v>
      </c>
      <c r="C24" s="29" t="s">
        <v>107</v>
      </c>
      <c r="D24" s="34">
        <v>38.668</v>
      </c>
      <c r="E24" s="34">
        <v>10</v>
      </c>
      <c r="F24" s="34">
        <v>0</v>
      </c>
      <c r="G24" s="34">
        <f t="shared" si="0"/>
        <v>0</v>
      </c>
      <c r="H24" s="34">
        <f t="shared" si="1"/>
        <v>0</v>
      </c>
      <c r="I24" s="34">
        <f t="shared" si="2"/>
        <v>0</v>
      </c>
    </row>
    <row r="25" spans="1:9" ht="22.5" outlineLevel="1">
      <c r="A25" s="38"/>
      <c r="B25" s="28" t="s">
        <v>110</v>
      </c>
      <c r="C25" s="29" t="s">
        <v>111</v>
      </c>
      <c r="D25" s="34">
        <v>39.2</v>
      </c>
      <c r="E25" s="34">
        <v>0</v>
      </c>
      <c r="F25" s="34">
        <v>0</v>
      </c>
      <c r="G25" s="34">
        <f t="shared" si="0"/>
        <v>0</v>
      </c>
      <c r="H25" s="39" t="e">
        <f t="shared" si="1"/>
        <v>#DIV/0!</v>
      </c>
      <c r="I25" s="34">
        <f t="shared" si="2"/>
        <v>0</v>
      </c>
    </row>
    <row r="26" spans="1:9" ht="22.5" outlineLevel="1">
      <c r="A26" s="38"/>
      <c r="B26" s="28" t="s">
        <v>102</v>
      </c>
      <c r="C26" s="29" t="s">
        <v>121</v>
      </c>
      <c r="D26" s="34">
        <v>136.82</v>
      </c>
      <c r="E26" s="34">
        <v>42.963</v>
      </c>
      <c r="F26" s="34">
        <v>25.463</v>
      </c>
      <c r="G26" s="34">
        <f t="shared" si="0"/>
        <v>18.61058324806315</v>
      </c>
      <c r="H26" s="34">
        <f t="shared" si="1"/>
        <v>59.26727649372716</v>
      </c>
      <c r="I26" s="34">
        <f t="shared" si="2"/>
        <v>0.3791114264210723</v>
      </c>
    </row>
    <row r="27" spans="1:9" ht="33.75" outlineLevel="1">
      <c r="A27" s="38"/>
      <c r="B27" s="28" t="s">
        <v>103</v>
      </c>
      <c r="C27" s="29" t="s">
        <v>108</v>
      </c>
      <c r="D27" s="34">
        <v>212.996</v>
      </c>
      <c r="E27" s="34">
        <v>41.75</v>
      </c>
      <c r="F27" s="34">
        <v>0</v>
      </c>
      <c r="G27" s="34">
        <f t="shared" si="0"/>
        <v>0</v>
      </c>
      <c r="H27" s="34">
        <f t="shared" si="1"/>
        <v>0</v>
      </c>
      <c r="I27" s="34">
        <f t="shared" si="2"/>
        <v>0</v>
      </c>
    </row>
    <row r="28" spans="1:9" ht="12.75" outlineLevel="1">
      <c r="A28" s="38"/>
      <c r="B28" s="35" t="s">
        <v>109</v>
      </c>
      <c r="C28" s="36"/>
      <c r="D28" s="37">
        <v>36898.426</v>
      </c>
      <c r="E28" s="37">
        <v>8957.23</v>
      </c>
      <c r="F28" s="37">
        <v>6716.495</v>
      </c>
      <c r="G28" s="37">
        <f t="shared" si="0"/>
        <v>18.202659918339066</v>
      </c>
      <c r="H28" s="37">
        <f t="shared" si="1"/>
        <v>74.98406315345257</v>
      </c>
      <c r="I28" s="37">
        <f t="shared" si="2"/>
        <v>100</v>
      </c>
    </row>
    <row r="29" ht="12.75" customHeight="1"/>
    <row r="30" ht="12.75" customHeight="1"/>
    <row r="31" ht="12.75" customHeight="1"/>
  </sheetData>
  <sheetProtection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7874015748031497" bottom="0.7874015748031497" header="0.5118110236220472" footer="0.5118110236220472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Monoblock</cp:lastModifiedBy>
  <cp:lastPrinted>2022-05-26T06:52:45Z</cp:lastPrinted>
  <dcterms:created xsi:type="dcterms:W3CDTF">2002-03-11T10:22:12Z</dcterms:created>
  <dcterms:modified xsi:type="dcterms:W3CDTF">2022-05-26T06:53:52Z</dcterms:modified>
  <cp:category/>
  <cp:version/>
  <cp:contentType/>
  <cp:contentStatus/>
</cp:coreProperties>
</file>