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ил 2" sheetId="1" r:id="rId1"/>
    <sheet name="прил.3" sheetId="2" r:id="rId2"/>
  </sheets>
  <definedNames>
    <definedName name="_xlnm._FilterDatabase" localSheetId="1" hidden="1">'прил.3'!$A$7:$I$7</definedName>
    <definedName name="APPT" localSheetId="0">'прил 2'!#REF!</definedName>
    <definedName name="FIO" localSheetId="0">'прил 2'!#REF!</definedName>
    <definedName name="SIGN" localSheetId="0">'прил 2'!#REF!</definedName>
    <definedName name="_xlnm.Print_Area" localSheetId="0">'прил 2'!$A$1:$J$35</definedName>
  </definedNames>
  <calcPr fullCalcOnLoad="1"/>
</workbook>
</file>

<file path=xl/sharedStrings.xml><?xml version="1.0" encoding="utf-8"?>
<sst xmlns="http://schemas.openxmlformats.org/spreadsheetml/2006/main" count="136" uniqueCount="121">
  <si>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</si>
  <si>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</si>
  <si>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</si>
  <si>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</si>
  <si>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</si>
  <si>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</si>
  <si>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</si>
  <si>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</si>
  <si>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</si>
  <si>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</si>
  <si>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</si>
  <si>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</si>
  <si>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</si>
  <si>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</si>
  <si>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</si>
  <si>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</si>
  <si>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</si>
  <si>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</si>
  <si>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</si>
  <si>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</si>
  <si>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</si>
  <si>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</si>
  <si>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</si>
  <si>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</si>
  <si>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</si>
  <si>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</si>
  <si>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</si>
  <si>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</si>
  <si>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</si>
  <si>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</si>
  <si>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</si>
  <si>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</si>
  <si>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</si>
  <si>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</si>
  <si>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</si>
  <si>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</si>
  <si>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</si>
  <si>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</si>
  <si>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</si>
  <si>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</si>
  <si>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</si>
  <si>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</si>
  <si>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</si>
  <si>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</si>
  <si>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</si>
  <si>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</si>
  <si>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1001</t>
  </si>
  <si>
    <t>Пенсионное обеспечение</t>
  </si>
  <si>
    <t>Бюджет Старопольского поселения 2014</t>
  </si>
  <si>
    <t>% исполнения</t>
  </si>
  <si>
    <t>Структура расходов %</t>
  </si>
  <si>
    <t>К аналогич. периоду прошлого года</t>
  </si>
  <si>
    <t>тыс.руб.</t>
  </si>
  <si>
    <t>Сведения об исполнении расходной части бюджета по отраслям</t>
  </si>
  <si>
    <t>Приложение 2</t>
  </si>
  <si>
    <t>Приложение 3</t>
  </si>
  <si>
    <t>Сведения об исполнении расходной части бюджета по экономической классификации</t>
  </si>
  <si>
    <t>КОСГУ</t>
  </si>
  <si>
    <t>Наименование КОСГУ</t>
  </si>
  <si>
    <t>структура расходов, %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</si>
  <si>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</si>
  <si>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</si>
  <si>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</si>
  <si>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</si>
  <si>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</si>
  <si>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</si>
  <si>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</si>
  <si>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</si>
  <si>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</si>
  <si>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</si>
  <si>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</si>
  <si>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</si>
  <si>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</si>
  <si>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</si>
  <si>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</si>
  <si>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</si>
  <si>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</si>
  <si>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310</t>
  </si>
  <si>
    <t>Увеличение стоимости основных средств</t>
  </si>
  <si>
    <t>0700</t>
  </si>
  <si>
    <t>ОБРАЗОВАНИЕ</t>
  </si>
  <si>
    <t>0707</t>
  </si>
  <si>
    <t>Молодежная политика и оздоровление детей</t>
  </si>
  <si>
    <t>0310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</si>
  <si>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</si>
  <si>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</si>
  <si>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</si>
  <si>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</si>
  <si>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200</t>
  </si>
  <si>
    <t>Расходы</t>
  </si>
  <si>
    <t>264</t>
  </si>
  <si>
    <t>Пенсии, пособия, выплачиваемые работодателями, нанимателями бывшим работникам</t>
  </si>
  <si>
    <t>227</t>
  </si>
  <si>
    <t>Страхование</t>
  </si>
  <si>
    <t>297</t>
  </si>
  <si>
    <t>346</t>
  </si>
  <si>
    <t>349</t>
  </si>
  <si>
    <t>Иные выплаты текущего характера организациям</t>
  </si>
  <si>
    <t>266</t>
  </si>
  <si>
    <t>Социальные пособия и компенсации персоналу в денежной форме</t>
  </si>
  <si>
    <t>Увеличение стоимости прочих материальных запасов однократного применения</t>
  </si>
  <si>
    <t>Итого</t>
  </si>
  <si>
    <t>345</t>
  </si>
  <si>
    <t>Увеличение стоимости мягкого инвентаря</t>
  </si>
  <si>
    <t>Защита населения и территории от чрезвычайных ситуаций природного и техногенного характера, пожарная безопасность</t>
  </si>
  <si>
    <t>Перечисления текущего характера другим бюджетам бюджетной системы Российской Федерации</t>
  </si>
  <si>
    <t>Увеличение стоимости прочих материальных запасов</t>
  </si>
  <si>
    <t>План 2023 год</t>
  </si>
  <si>
    <t>к плану 2023 г.</t>
  </si>
  <si>
    <t>План             2023 г.</t>
  </si>
  <si>
    <t>к плану  2023 г.</t>
  </si>
  <si>
    <t>298</t>
  </si>
  <si>
    <t>Иные выплаты капитального характера физическим лицам</t>
  </si>
  <si>
    <t>МО Старопольское сельское поселение на 01 июля 2023 г.</t>
  </si>
  <si>
    <t>Исполнение            1 полугодие 2022 г.</t>
  </si>
  <si>
    <t>План 1 полугодие. 2023 г.</t>
  </si>
  <si>
    <t>Исполнение            1 полугодие 2023 г.</t>
  </si>
  <si>
    <t>к плану           1 полугодия 2023 г.</t>
  </si>
  <si>
    <t>План 1 полугодие 2023 г.</t>
  </si>
  <si>
    <t>Исполнение 1 полугодие 2023 г.</t>
  </si>
  <si>
    <t>к плану 1 полугодия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</si>
</sst>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yy\ hh:mm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.5"/>
      <color indexed="10"/>
      <name val="MS Sans Serif"/>
      <family val="2"/>
    </font>
    <font>
      <sz val="8"/>
      <color indexed="10"/>
      <name val="Arial Narrow"/>
      <family val="2"/>
    </font>
    <font>
      <sz val="8.5"/>
      <name val="MS Sans Serif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MS Sans Serif"/>
      <family val="2"/>
    </font>
    <font>
      <sz val="8.5"/>
      <color indexed="8"/>
      <name val="MS Sans Serif"/>
      <family val="2"/>
    </font>
    <font>
      <b/>
      <sz val="11"/>
      <color indexed="8"/>
      <name val="Times New Roman"/>
      <family val="1"/>
    </font>
    <font>
      <b/>
      <sz val="8.5"/>
      <color indexed="8"/>
      <name val="MS Sans Serif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 Narrow"/>
      <family val="2"/>
    </font>
    <font>
      <b/>
      <sz val="9"/>
      <color indexed="10"/>
      <name val="Arial Cyr"/>
      <family val="0"/>
    </font>
    <font>
      <sz val="8"/>
      <color indexed="8"/>
      <name val="Arial Narrow"/>
      <family val="2"/>
    </font>
    <font>
      <sz val="8"/>
      <color indexed="22"/>
      <name val="Arial Cyr"/>
      <family val="0"/>
    </font>
    <font>
      <sz val="9"/>
      <color indexed="10"/>
      <name val="Arial Cyr"/>
      <family val="0"/>
    </font>
    <font>
      <b/>
      <sz val="8"/>
      <color indexed="22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MS Sans Serif"/>
      <family val="2"/>
    </font>
    <font>
      <sz val="8.5"/>
      <color theme="1"/>
      <name val="MS Sans Serif"/>
      <family val="2"/>
    </font>
    <font>
      <b/>
      <sz val="11"/>
      <color theme="1"/>
      <name val="Times New Roman"/>
      <family val="1"/>
    </font>
    <font>
      <b/>
      <sz val="8.5"/>
      <color theme="1"/>
      <name val="MS Sans Serif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MS Sans Serif"/>
      <family val="2"/>
    </font>
    <font>
      <b/>
      <sz val="8"/>
      <color theme="1"/>
      <name val="Arial Narrow"/>
      <family val="2"/>
    </font>
    <font>
      <b/>
      <sz val="9"/>
      <color rgb="FFFF0000"/>
      <name val="Arial Cyr"/>
      <family val="0"/>
    </font>
    <font>
      <sz val="8"/>
      <color theme="1"/>
      <name val="Arial Narrow"/>
      <family val="2"/>
    </font>
    <font>
      <sz val="8"/>
      <color theme="0" tint="-0.1499900072813034"/>
      <name val="Arial Cyr"/>
      <family val="0"/>
    </font>
    <font>
      <sz val="9"/>
      <color rgb="FFFF0000"/>
      <name val="Arial Cyr"/>
      <family val="0"/>
    </font>
    <font>
      <b/>
      <sz val="8"/>
      <color theme="0" tint="-0.1499900072813034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61" fillId="0" borderId="11" xfId="0" applyFont="1" applyBorder="1" applyAlignment="1">
      <alignment/>
    </xf>
    <xf numFmtId="0" fontId="63" fillId="0" borderId="12" xfId="0" applyFont="1" applyBorder="1" applyAlignment="1">
      <alignment horizontal="center" vertical="center" wrapText="1"/>
    </xf>
    <xf numFmtId="49" fontId="63" fillId="0" borderId="13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 applyProtection="1">
      <alignment horizontal="right" vertical="center" wrapText="1"/>
      <protection/>
    </xf>
    <xf numFmtId="49" fontId="8" fillId="0" borderId="14" xfId="0" applyNumberFormat="1" applyFont="1" applyBorder="1" applyAlignment="1" applyProtection="1">
      <alignment horizontal="center"/>
      <protection/>
    </xf>
    <xf numFmtId="49" fontId="8" fillId="0" borderId="15" xfId="0" applyNumberFormat="1" applyFont="1" applyBorder="1" applyAlignment="1" applyProtection="1">
      <alignment horizontal="left"/>
      <protection/>
    </xf>
    <xf numFmtId="173" fontId="8" fillId="0" borderId="15" xfId="0" applyNumberFormat="1" applyFont="1" applyBorder="1" applyAlignment="1" applyProtection="1">
      <alignment horizontal="right"/>
      <protection/>
    </xf>
    <xf numFmtId="49" fontId="6" fillId="0" borderId="16" xfId="0" applyNumberFormat="1" applyFont="1" applyBorder="1" applyAlignment="1">
      <alignment horizontal="left" vertical="center" wrapText="1"/>
    </xf>
    <xf numFmtId="0" fontId="62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wrapText="1"/>
    </xf>
    <xf numFmtId="0" fontId="66" fillId="0" borderId="19" xfId="0" applyFont="1" applyBorder="1" applyAlignment="1">
      <alignment horizontal="center" wrapText="1"/>
    </xf>
    <xf numFmtId="0" fontId="61" fillId="33" borderId="0" xfId="0" applyFont="1" applyFill="1" applyBorder="1" applyAlignment="1">
      <alignment horizontal="left" wrapText="1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64" fillId="33" borderId="0" xfId="0" applyFont="1" applyFill="1" applyAlignment="1">
      <alignment horizontal="left" vertical="top" wrapText="1"/>
    </xf>
    <xf numFmtId="0" fontId="64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63" fillId="33" borderId="13" xfId="0" applyNumberFormat="1" applyFont="1" applyFill="1" applyBorder="1" applyAlignment="1">
      <alignment horizontal="center" vertical="center" wrapText="1"/>
    </xf>
    <xf numFmtId="49" fontId="63" fillId="33" borderId="11" xfId="0" applyNumberFormat="1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/>
    </xf>
    <xf numFmtId="0" fontId="63" fillId="33" borderId="21" xfId="0" applyFont="1" applyFill="1" applyBorder="1" applyAlignment="1">
      <alignment horizontal="center"/>
    </xf>
    <xf numFmtId="0" fontId="63" fillId="33" borderId="2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64" fillId="33" borderId="13" xfId="0" applyFont="1" applyFill="1" applyBorder="1" applyAlignment="1">
      <alignment/>
    </xf>
    <xf numFmtId="49" fontId="63" fillId="33" borderId="12" xfId="0" applyNumberFormat="1" applyFont="1" applyFill="1" applyBorder="1" applyAlignment="1">
      <alignment horizontal="center" vertical="center" wrapText="1"/>
    </xf>
    <xf numFmtId="49" fontId="63" fillId="33" borderId="13" xfId="0" applyNumberFormat="1" applyFont="1" applyFill="1" applyBorder="1" applyAlignment="1">
      <alignment horizontal="center" vertical="center" wrapText="1"/>
    </xf>
    <xf numFmtId="49" fontId="69" fillId="33" borderId="15" xfId="0" applyNumberFormat="1" applyFont="1" applyFill="1" applyBorder="1" applyAlignment="1">
      <alignment horizontal="center" vertical="center" wrapText="1"/>
    </xf>
    <xf numFmtId="49" fontId="69" fillId="33" borderId="15" xfId="0" applyNumberFormat="1" applyFont="1" applyFill="1" applyBorder="1" applyAlignment="1">
      <alignment horizontal="left" vertical="center" wrapText="1"/>
    </xf>
    <xf numFmtId="173" fontId="8" fillId="33" borderId="15" xfId="0" applyNumberFormat="1" applyFont="1" applyFill="1" applyBorder="1" applyAlignment="1" applyProtection="1">
      <alignment horizontal="right" vertical="center" wrapText="1"/>
      <protection/>
    </xf>
    <xf numFmtId="173" fontId="70" fillId="33" borderId="15" xfId="53" applyNumberFormat="1" applyFont="1" applyFill="1" applyBorder="1" applyAlignment="1" applyProtection="1">
      <alignment horizontal="right" vertical="center" wrapText="1"/>
      <protection/>
    </xf>
    <xf numFmtId="49" fontId="71" fillId="33" borderId="10" xfId="0" applyNumberFormat="1" applyFont="1" applyFill="1" applyBorder="1" applyAlignment="1">
      <alignment horizontal="center" vertical="center" wrapText="1"/>
    </xf>
    <xf numFmtId="49" fontId="71" fillId="33" borderId="10" xfId="0" applyNumberFormat="1" applyFont="1" applyFill="1" applyBorder="1" applyAlignment="1">
      <alignment horizontal="left" vertical="center" wrapText="1"/>
    </xf>
    <xf numFmtId="173" fontId="9" fillId="33" borderId="10" xfId="0" applyNumberFormat="1" applyFont="1" applyFill="1" applyBorder="1" applyAlignment="1" applyProtection="1">
      <alignment horizontal="right" vertical="center" wrapText="1"/>
      <protection/>
    </xf>
    <xf numFmtId="173" fontId="72" fillId="33" borderId="10" xfId="0" applyNumberFormat="1" applyFont="1" applyFill="1" applyBorder="1" applyAlignment="1" applyProtection="1">
      <alignment horizontal="right" vertical="center" wrapText="1"/>
      <protection/>
    </xf>
    <xf numFmtId="173" fontId="73" fillId="33" borderId="10" xfId="53" applyNumberFormat="1" applyFont="1" applyFill="1" applyBorder="1" applyAlignment="1" applyProtection="1">
      <alignment horizontal="right" vertical="center" wrapText="1"/>
      <protection/>
    </xf>
    <xf numFmtId="173" fontId="74" fillId="33" borderId="15" xfId="0" applyNumberFormat="1" applyFont="1" applyFill="1" applyBorder="1" applyAlignment="1" applyProtection="1">
      <alignment horizontal="right" vertical="center" wrapText="1"/>
      <protection/>
    </xf>
    <xf numFmtId="173" fontId="8" fillId="33" borderId="15" xfId="0" applyNumberFormat="1" applyFont="1" applyFill="1" applyBorder="1" applyAlignment="1" applyProtection="1">
      <alignment horizontal="right"/>
      <protection/>
    </xf>
    <xf numFmtId="173" fontId="70" fillId="33" borderId="15" xfId="53" applyNumberFormat="1" applyFont="1" applyFill="1" applyBorder="1" applyAlignment="1" applyProtection="1">
      <alignment horizontal="right"/>
      <protection/>
    </xf>
    <xf numFmtId="173" fontId="8" fillId="0" borderId="15" xfId="0" applyNumberFormat="1" applyFont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5"/>
  <sheetViews>
    <sheetView showGridLines="0" tabSelected="1" view="pageBreakPreview" zoomScaleSheetLayoutView="100" workbookViewId="0" topLeftCell="A1">
      <selection activeCell="N8" sqref="N8"/>
    </sheetView>
  </sheetViews>
  <sheetFormatPr defaultColWidth="9.140625" defaultRowHeight="12.75" outlineLevelRow="2"/>
  <cols>
    <col min="1" max="1" width="6.28125" style="50" customWidth="1"/>
    <col min="2" max="2" width="56.28125" style="50" customWidth="1"/>
    <col min="3" max="3" width="12.00390625" style="50" customWidth="1"/>
    <col min="4" max="4" width="10.00390625" style="50" customWidth="1"/>
    <col min="5" max="5" width="10.28125" style="50" customWidth="1"/>
    <col min="6" max="6" width="12.140625" style="50" customWidth="1"/>
    <col min="7" max="7" width="9.28125" style="50" customWidth="1"/>
    <col min="8" max="8" width="9.140625" style="50" customWidth="1"/>
    <col min="9" max="9" width="10.00390625" style="50" customWidth="1"/>
    <col min="10" max="10" width="9.7109375" style="50" customWidth="1"/>
    <col min="11" max="11" width="9.140625" style="36" hidden="1" customWidth="1"/>
    <col min="12" max="12" width="7.421875" style="36" hidden="1" customWidth="1"/>
    <col min="13" max="13" width="9.140625" style="50" customWidth="1"/>
    <col min="14" max="16384" width="9.140625" style="50" customWidth="1"/>
  </cols>
  <sheetData>
    <row r="1" spans="1:12" s="35" customFormat="1" ht="14.25">
      <c r="A1" s="32"/>
      <c r="B1" s="32"/>
      <c r="C1" s="32"/>
      <c r="D1" s="32"/>
      <c r="E1" s="32"/>
      <c r="F1" s="32"/>
      <c r="G1" s="33"/>
      <c r="H1" s="33"/>
      <c r="I1" s="33"/>
      <c r="J1" s="34" t="s">
        <v>54</v>
      </c>
      <c r="K1" s="36"/>
      <c r="L1" s="36"/>
    </row>
    <row r="2" spans="1:12" s="35" customFormat="1" ht="14.25">
      <c r="A2" s="33"/>
      <c r="B2" s="33"/>
      <c r="C2" s="33"/>
      <c r="D2" s="33"/>
      <c r="E2" s="33"/>
      <c r="F2" s="33"/>
      <c r="G2" s="33"/>
      <c r="H2" s="33"/>
      <c r="I2" s="33"/>
      <c r="J2" s="33"/>
      <c r="K2" s="36"/>
      <c r="L2" s="36"/>
    </row>
    <row r="3" spans="1:12" s="38" customFormat="1" ht="14.25">
      <c r="A3" s="37"/>
      <c r="B3" s="37"/>
      <c r="C3" s="37"/>
      <c r="D3" s="37"/>
      <c r="E3" s="37"/>
      <c r="F3" s="37"/>
      <c r="G3" s="37"/>
      <c r="H3" s="37"/>
      <c r="I3" s="37"/>
      <c r="J3" s="37"/>
      <c r="K3" s="36"/>
      <c r="L3" s="36"/>
    </row>
    <row r="4" spans="1:12" s="38" customFormat="1" ht="14.25">
      <c r="A4" s="39" t="s">
        <v>53</v>
      </c>
      <c r="B4" s="40"/>
      <c r="C4" s="40"/>
      <c r="D4" s="40"/>
      <c r="E4" s="40"/>
      <c r="F4" s="40"/>
      <c r="G4" s="40"/>
      <c r="H4" s="40"/>
      <c r="I4" s="40"/>
      <c r="J4" s="40"/>
      <c r="K4" s="36"/>
      <c r="L4" s="36"/>
    </row>
    <row r="5" spans="1:12" s="38" customFormat="1" ht="14.25">
      <c r="A5" s="39" t="s">
        <v>113</v>
      </c>
      <c r="B5" s="40"/>
      <c r="C5" s="40"/>
      <c r="D5" s="40"/>
      <c r="E5" s="40"/>
      <c r="F5" s="40"/>
      <c r="G5" s="40"/>
      <c r="H5" s="40"/>
      <c r="I5" s="40"/>
      <c r="J5" s="40"/>
      <c r="K5" s="36"/>
      <c r="L5" s="36"/>
    </row>
    <row r="6" spans="1:12" s="44" customFormat="1" ht="14.25">
      <c r="A6" s="41"/>
      <c r="B6" s="41"/>
      <c r="C6" s="41"/>
      <c r="D6" s="41"/>
      <c r="E6" s="41"/>
      <c r="F6" s="41"/>
      <c r="G6" s="41"/>
      <c r="H6" s="42"/>
      <c r="I6" s="42"/>
      <c r="J6" s="43" t="s">
        <v>52</v>
      </c>
      <c r="K6" s="36"/>
      <c r="L6" s="36"/>
    </row>
    <row r="7" spans="1:10" ht="14.25" customHeight="1">
      <c r="A7" s="45" t="s">
        <v>2</v>
      </c>
      <c r="B7" s="45" t="s">
        <v>3</v>
      </c>
      <c r="C7" s="46" t="s">
        <v>114</v>
      </c>
      <c r="D7" s="46" t="s">
        <v>107</v>
      </c>
      <c r="E7" s="46" t="s">
        <v>115</v>
      </c>
      <c r="F7" s="46" t="s">
        <v>116</v>
      </c>
      <c r="G7" s="47" t="s">
        <v>49</v>
      </c>
      <c r="H7" s="48"/>
      <c r="I7" s="49"/>
      <c r="J7" s="46" t="s">
        <v>50</v>
      </c>
    </row>
    <row r="8" spans="1:10" ht="52.5">
      <c r="A8" s="51"/>
      <c r="B8" s="51"/>
      <c r="C8" s="52"/>
      <c r="D8" s="52"/>
      <c r="E8" s="52"/>
      <c r="F8" s="52"/>
      <c r="G8" s="53" t="s">
        <v>108</v>
      </c>
      <c r="H8" s="53" t="s">
        <v>117</v>
      </c>
      <c r="I8" s="53" t="s">
        <v>51</v>
      </c>
      <c r="J8" s="52"/>
    </row>
    <row r="9" spans="1:12" ht="12.75" outlineLevel="1">
      <c r="A9" s="54" t="s">
        <v>4</v>
      </c>
      <c r="B9" s="55" t="s">
        <v>5</v>
      </c>
      <c r="C9" s="66">
        <v>3496.34785</v>
      </c>
      <c r="D9" s="66">
        <v>11244.887</v>
      </c>
      <c r="E9" s="66">
        <v>5900.908</v>
      </c>
      <c r="F9" s="66">
        <v>4010.306</v>
      </c>
      <c r="G9" s="56">
        <f>F9/D9*100</f>
        <v>35.66337305123653</v>
      </c>
      <c r="H9" s="56">
        <f>F9/E9*100</f>
        <v>67.96082907918579</v>
      </c>
      <c r="I9" s="56">
        <f>F9/C9*100</f>
        <v>114.69985745268451</v>
      </c>
      <c r="J9" s="56">
        <f aca="true" t="shared" si="0" ref="J9:J35">F9/$F$35*100</f>
        <v>23.825348450323897</v>
      </c>
      <c r="K9" s="57">
        <f>E9-F9</f>
        <v>1890.6020000000003</v>
      </c>
      <c r="L9" s="57">
        <f aca="true" t="shared" si="1" ref="L9:L34">K9/$K$35*100</f>
        <v>23.383817638573344</v>
      </c>
    </row>
    <row r="10" spans="1:12" ht="25.5" outlineLevel="2">
      <c r="A10" s="58" t="s">
        <v>6</v>
      </c>
      <c r="B10" s="59" t="s">
        <v>7</v>
      </c>
      <c r="C10" s="18">
        <v>6.1</v>
      </c>
      <c r="D10" s="18">
        <v>121.991</v>
      </c>
      <c r="E10" s="18">
        <v>66.891</v>
      </c>
      <c r="F10" s="18">
        <v>35.62</v>
      </c>
      <c r="G10" s="60">
        <f aca="true" t="shared" si="2" ref="G10:G35">F10/D10*100</f>
        <v>29.19887532686837</v>
      </c>
      <c r="H10" s="60">
        <f aca="true" t="shared" si="3" ref="H10:H35">F10/E10*100</f>
        <v>53.25081102091461</v>
      </c>
      <c r="I10" s="60">
        <f aca="true" t="shared" si="4" ref="I10:I35">F10/C10*100</f>
        <v>583.9344262295082</v>
      </c>
      <c r="J10" s="60">
        <f t="shared" si="0"/>
        <v>0.21161949033329056</v>
      </c>
      <c r="K10" s="62">
        <f aca="true" t="shared" si="5" ref="K10:K35">E10-F10</f>
        <v>31.271000000000008</v>
      </c>
      <c r="L10" s="62">
        <f t="shared" si="1"/>
        <v>0.38677382197618915</v>
      </c>
    </row>
    <row r="11" spans="1:12" ht="38.25" outlineLevel="2">
      <c r="A11" s="58" t="s">
        <v>8</v>
      </c>
      <c r="B11" s="59" t="s">
        <v>9</v>
      </c>
      <c r="C11" s="18">
        <v>3222.37185</v>
      </c>
      <c r="D11" s="18">
        <v>10155.2</v>
      </c>
      <c r="E11" s="18">
        <v>5305.15</v>
      </c>
      <c r="F11" s="18">
        <v>3776.711</v>
      </c>
      <c r="G11" s="60">
        <f t="shared" si="2"/>
        <v>37.18992240428548</v>
      </c>
      <c r="H11" s="60">
        <f t="shared" si="3"/>
        <v>71.18952338765162</v>
      </c>
      <c r="I11" s="60">
        <f t="shared" si="4"/>
        <v>117.20282995893226</v>
      </c>
      <c r="J11" s="60">
        <f t="shared" si="0"/>
        <v>22.43755353610702</v>
      </c>
      <c r="K11" s="62">
        <f t="shared" si="5"/>
        <v>1528.4389999999999</v>
      </c>
      <c r="L11" s="62">
        <f t="shared" si="1"/>
        <v>18.9044224261285</v>
      </c>
    </row>
    <row r="12" spans="1:12" ht="25.5" outlineLevel="2">
      <c r="A12" s="58" t="s">
        <v>10</v>
      </c>
      <c r="B12" s="59" t="s">
        <v>11</v>
      </c>
      <c r="C12" s="18">
        <v>204.3</v>
      </c>
      <c r="D12" s="18">
        <v>570.7</v>
      </c>
      <c r="E12" s="18">
        <v>305.4</v>
      </c>
      <c r="F12" s="18">
        <v>176.934</v>
      </c>
      <c r="G12" s="60">
        <f t="shared" si="2"/>
        <v>31.00297879796741</v>
      </c>
      <c r="H12" s="60">
        <f t="shared" si="3"/>
        <v>57.93516699410609</v>
      </c>
      <c r="I12" s="60">
        <f t="shared" si="4"/>
        <v>86.60499265785609</v>
      </c>
      <c r="J12" s="60">
        <f t="shared" si="0"/>
        <v>1.0511702106297145</v>
      </c>
      <c r="K12" s="62">
        <f t="shared" si="5"/>
        <v>128.46599999999998</v>
      </c>
      <c r="L12" s="62">
        <f t="shared" si="1"/>
        <v>1.5889253881869174</v>
      </c>
    </row>
    <row r="13" spans="1:12" ht="12.75" outlineLevel="2">
      <c r="A13" s="58" t="s">
        <v>12</v>
      </c>
      <c r="B13" s="59" t="s">
        <v>13</v>
      </c>
      <c r="C13" s="18">
        <v>0</v>
      </c>
      <c r="D13" s="18">
        <v>150.229</v>
      </c>
      <c r="E13" s="18">
        <v>75.2</v>
      </c>
      <c r="F13" s="18">
        <v>0</v>
      </c>
      <c r="G13" s="60">
        <f t="shared" si="2"/>
        <v>0</v>
      </c>
      <c r="H13" s="60">
        <f t="shared" si="3"/>
        <v>0</v>
      </c>
      <c r="I13" s="61" t="e">
        <f t="shared" si="4"/>
        <v>#DIV/0!</v>
      </c>
      <c r="J13" s="60">
        <f t="shared" si="0"/>
        <v>0</v>
      </c>
      <c r="K13" s="62">
        <f t="shared" si="5"/>
        <v>75.2</v>
      </c>
      <c r="L13" s="62">
        <f t="shared" si="1"/>
        <v>0.9301074929682266</v>
      </c>
    </row>
    <row r="14" spans="1:12" ht="12.75" outlineLevel="2">
      <c r="A14" s="58" t="s">
        <v>14</v>
      </c>
      <c r="B14" s="59" t="s">
        <v>15</v>
      </c>
      <c r="C14" s="18">
        <v>63.576</v>
      </c>
      <c r="D14" s="18">
        <v>246.767</v>
      </c>
      <c r="E14" s="18">
        <v>148.267</v>
      </c>
      <c r="F14" s="18">
        <v>21.041</v>
      </c>
      <c r="G14" s="60">
        <f t="shared" si="2"/>
        <v>8.526666855778933</v>
      </c>
      <c r="H14" s="60">
        <f t="shared" si="3"/>
        <v>14.191290037567361</v>
      </c>
      <c r="I14" s="60">
        <f t="shared" si="4"/>
        <v>33.09582232288914</v>
      </c>
      <c r="J14" s="60">
        <f t="shared" si="0"/>
        <v>0.12500521325386768</v>
      </c>
      <c r="K14" s="62">
        <f t="shared" si="5"/>
        <v>127.226</v>
      </c>
      <c r="L14" s="62">
        <f t="shared" si="1"/>
        <v>1.5735885093135054</v>
      </c>
    </row>
    <row r="15" spans="1:12" ht="12.75" outlineLevel="1">
      <c r="A15" s="54" t="s">
        <v>16</v>
      </c>
      <c r="B15" s="55" t="s">
        <v>17</v>
      </c>
      <c r="C15" s="66">
        <v>63.74371</v>
      </c>
      <c r="D15" s="66">
        <v>161.7</v>
      </c>
      <c r="E15" s="66">
        <v>90.811</v>
      </c>
      <c r="F15" s="66">
        <v>72.199</v>
      </c>
      <c r="G15" s="56">
        <f t="shared" si="2"/>
        <v>44.64996907854051</v>
      </c>
      <c r="H15" s="56">
        <f t="shared" si="3"/>
        <v>79.5046855557146</v>
      </c>
      <c r="I15" s="56">
        <f t="shared" si="4"/>
        <v>113.2645087648648</v>
      </c>
      <c r="J15" s="56">
        <f t="shared" si="0"/>
        <v>0.4289364284832466</v>
      </c>
      <c r="K15" s="57">
        <f t="shared" si="5"/>
        <v>18.61200000000001</v>
      </c>
      <c r="L15" s="57">
        <f t="shared" si="1"/>
        <v>0.2302016045096362</v>
      </c>
    </row>
    <row r="16" spans="1:12" ht="12.75" outlineLevel="2">
      <c r="A16" s="58" t="s">
        <v>18</v>
      </c>
      <c r="B16" s="59" t="s">
        <v>19</v>
      </c>
      <c r="C16" s="18">
        <v>63.74371</v>
      </c>
      <c r="D16" s="18">
        <v>161.7</v>
      </c>
      <c r="E16" s="18">
        <v>90.811</v>
      </c>
      <c r="F16" s="18">
        <v>72.199</v>
      </c>
      <c r="G16" s="60">
        <f t="shared" si="2"/>
        <v>44.64996907854051</v>
      </c>
      <c r="H16" s="60">
        <f t="shared" si="3"/>
        <v>79.5046855557146</v>
      </c>
      <c r="I16" s="60">
        <f t="shared" si="4"/>
        <v>113.2645087648648</v>
      </c>
      <c r="J16" s="60">
        <f t="shared" si="0"/>
        <v>0.4289364284832466</v>
      </c>
      <c r="K16" s="62">
        <f t="shared" si="5"/>
        <v>18.61200000000001</v>
      </c>
      <c r="L16" s="62">
        <f t="shared" si="1"/>
        <v>0.2302016045096362</v>
      </c>
    </row>
    <row r="17" spans="1:12" ht="12.75" outlineLevel="1">
      <c r="A17" s="54" t="s">
        <v>20</v>
      </c>
      <c r="B17" s="55" t="s">
        <v>21</v>
      </c>
      <c r="C17" s="66">
        <v>0</v>
      </c>
      <c r="D17" s="66">
        <v>218.7</v>
      </c>
      <c r="E17" s="66">
        <v>218.7</v>
      </c>
      <c r="F17" s="66">
        <v>82.1</v>
      </c>
      <c r="G17" s="56">
        <f t="shared" si="2"/>
        <v>37.54000914494742</v>
      </c>
      <c r="H17" s="56">
        <f t="shared" si="3"/>
        <v>37.54000914494742</v>
      </c>
      <c r="I17" s="63" t="e">
        <f t="shared" si="4"/>
        <v>#DIV/0!</v>
      </c>
      <c r="J17" s="56">
        <f t="shared" si="0"/>
        <v>0.4877585669950352</v>
      </c>
      <c r="K17" s="57">
        <f t="shared" si="5"/>
        <v>136.6</v>
      </c>
      <c r="L17" s="57">
        <f t="shared" si="1"/>
        <v>1.68953036621622</v>
      </c>
    </row>
    <row r="18" spans="1:12" ht="25.5" outlineLevel="2">
      <c r="A18" s="58" t="s">
        <v>83</v>
      </c>
      <c r="B18" s="59" t="s">
        <v>104</v>
      </c>
      <c r="C18" s="18">
        <v>0</v>
      </c>
      <c r="D18" s="18">
        <v>216.6</v>
      </c>
      <c r="E18" s="18">
        <v>216.6</v>
      </c>
      <c r="F18" s="18">
        <v>80</v>
      </c>
      <c r="G18" s="60">
        <f t="shared" si="2"/>
        <v>36.93444136657433</v>
      </c>
      <c r="H18" s="60">
        <f t="shared" si="3"/>
        <v>36.93444136657433</v>
      </c>
      <c r="I18" s="61" t="e">
        <f t="shared" si="4"/>
        <v>#DIV/0!</v>
      </c>
      <c r="J18" s="60">
        <f t="shared" si="0"/>
        <v>0.47528240389284804</v>
      </c>
      <c r="K18" s="62">
        <f t="shared" si="5"/>
        <v>136.6</v>
      </c>
      <c r="L18" s="62">
        <f t="shared" si="1"/>
        <v>1.68953036621622</v>
      </c>
    </row>
    <row r="19" spans="1:12" ht="25.5" outlineLevel="2">
      <c r="A19" s="58" t="s">
        <v>84</v>
      </c>
      <c r="B19" s="59" t="s">
        <v>85</v>
      </c>
      <c r="C19" s="18">
        <v>0</v>
      </c>
      <c r="D19" s="18">
        <v>2.1</v>
      </c>
      <c r="E19" s="18">
        <v>2.1</v>
      </c>
      <c r="F19" s="18">
        <v>2.1</v>
      </c>
      <c r="G19" s="60">
        <f t="shared" si="2"/>
        <v>100</v>
      </c>
      <c r="H19" s="60">
        <f t="shared" si="3"/>
        <v>100</v>
      </c>
      <c r="I19" s="61" t="e">
        <f t="shared" si="4"/>
        <v>#DIV/0!</v>
      </c>
      <c r="J19" s="60">
        <f t="shared" si="0"/>
        <v>0.012476163102187262</v>
      </c>
      <c r="K19" s="62">
        <f t="shared" si="5"/>
        <v>0</v>
      </c>
      <c r="L19" s="62">
        <f t="shared" si="1"/>
        <v>0</v>
      </c>
    </row>
    <row r="20" spans="1:12" ht="12.75" outlineLevel="1">
      <c r="A20" s="54" t="s">
        <v>22</v>
      </c>
      <c r="B20" s="55" t="s">
        <v>23</v>
      </c>
      <c r="C20" s="66">
        <v>794.2366</v>
      </c>
      <c r="D20" s="66">
        <v>6981.724</v>
      </c>
      <c r="E20" s="66">
        <v>3285.605</v>
      </c>
      <c r="F20" s="66">
        <v>1822.079</v>
      </c>
      <c r="G20" s="56">
        <f t="shared" si="2"/>
        <v>26.097837726040158</v>
      </c>
      <c r="H20" s="56">
        <f t="shared" si="3"/>
        <v>55.45642278971452</v>
      </c>
      <c r="I20" s="56">
        <f t="shared" si="4"/>
        <v>229.41262087393102</v>
      </c>
      <c r="J20" s="56">
        <f t="shared" si="0"/>
        <v>10.825026090033457</v>
      </c>
      <c r="K20" s="57">
        <f t="shared" si="5"/>
        <v>1463.526</v>
      </c>
      <c r="L20" s="57">
        <f t="shared" si="1"/>
        <v>18.101549185556078</v>
      </c>
    </row>
    <row r="21" spans="1:12" ht="12.75" outlineLevel="2">
      <c r="A21" s="58" t="s">
        <v>24</v>
      </c>
      <c r="B21" s="59" t="s">
        <v>25</v>
      </c>
      <c r="C21" s="18">
        <v>794.2366</v>
      </c>
      <c r="D21" s="18">
        <v>6842.024</v>
      </c>
      <c r="E21" s="18">
        <v>3145.905</v>
      </c>
      <c r="F21" s="18">
        <v>1777.711</v>
      </c>
      <c r="G21" s="60">
        <f t="shared" si="2"/>
        <v>25.98223858904909</v>
      </c>
      <c r="H21" s="60">
        <f t="shared" si="3"/>
        <v>56.50873119181921</v>
      </c>
      <c r="I21" s="60">
        <f t="shared" si="4"/>
        <v>223.82637617052654</v>
      </c>
      <c r="J21" s="60">
        <f t="shared" si="0"/>
        <v>10.561434468834484</v>
      </c>
      <c r="K21" s="62">
        <f t="shared" si="5"/>
        <v>1368.1940000000002</v>
      </c>
      <c r="L21" s="62">
        <f t="shared" si="1"/>
        <v>16.92244004300758</v>
      </c>
    </row>
    <row r="22" spans="1:12" ht="12.75" outlineLevel="2">
      <c r="A22" s="58" t="s">
        <v>26</v>
      </c>
      <c r="B22" s="59" t="s">
        <v>27</v>
      </c>
      <c r="C22" s="18">
        <v>0</v>
      </c>
      <c r="D22" s="18">
        <v>139.7</v>
      </c>
      <c r="E22" s="18">
        <v>139.7</v>
      </c>
      <c r="F22" s="18">
        <v>44.368</v>
      </c>
      <c r="G22" s="60">
        <f t="shared" si="2"/>
        <v>31.759484609878314</v>
      </c>
      <c r="H22" s="60">
        <f t="shared" si="3"/>
        <v>31.759484609878314</v>
      </c>
      <c r="I22" s="61" t="e">
        <f t="shared" si="4"/>
        <v>#DIV/0!</v>
      </c>
      <c r="J22" s="60">
        <f t="shared" si="0"/>
        <v>0.2635916211989735</v>
      </c>
      <c r="K22" s="62">
        <f t="shared" si="5"/>
        <v>95.332</v>
      </c>
      <c r="L22" s="62">
        <f t="shared" si="1"/>
        <v>1.179109142548497</v>
      </c>
    </row>
    <row r="23" spans="1:12" ht="12.75" outlineLevel="1">
      <c r="A23" s="54" t="s">
        <v>28</v>
      </c>
      <c r="B23" s="55" t="s">
        <v>29</v>
      </c>
      <c r="C23" s="66">
        <v>1930.10473</v>
      </c>
      <c r="D23" s="66">
        <v>11881.737</v>
      </c>
      <c r="E23" s="66">
        <v>5447.013</v>
      </c>
      <c r="F23" s="66">
        <v>3465.589</v>
      </c>
      <c r="G23" s="56">
        <f t="shared" si="2"/>
        <v>29.16735995755503</v>
      </c>
      <c r="H23" s="56">
        <f t="shared" si="3"/>
        <v>63.623659425817415</v>
      </c>
      <c r="I23" s="56">
        <f t="shared" si="4"/>
        <v>179.55445350367074</v>
      </c>
      <c r="J23" s="56">
        <f t="shared" si="0"/>
        <v>20.58916838530764</v>
      </c>
      <c r="K23" s="57">
        <f t="shared" si="5"/>
        <v>1981.424</v>
      </c>
      <c r="L23" s="57">
        <f t="shared" si="1"/>
        <v>24.50714506844515</v>
      </c>
    </row>
    <row r="24" spans="1:12" ht="12.75" outlineLevel="2">
      <c r="A24" s="58" t="s">
        <v>30</v>
      </c>
      <c r="B24" s="59" t="s">
        <v>31</v>
      </c>
      <c r="C24" s="18">
        <v>0</v>
      </c>
      <c r="D24" s="18">
        <v>2097</v>
      </c>
      <c r="E24" s="18">
        <v>1814.25</v>
      </c>
      <c r="F24" s="18">
        <v>630.454</v>
      </c>
      <c r="G24" s="60">
        <f t="shared" si="2"/>
        <v>30.06456843109203</v>
      </c>
      <c r="H24" s="60">
        <f t="shared" si="3"/>
        <v>34.75011712828993</v>
      </c>
      <c r="I24" s="61" t="e">
        <f t="shared" si="4"/>
        <v>#DIV/0!</v>
      </c>
      <c r="J24" s="60">
        <f t="shared" si="0"/>
        <v>3.74554615829827</v>
      </c>
      <c r="K24" s="62">
        <f t="shared" si="5"/>
        <v>1183.796</v>
      </c>
      <c r="L24" s="62">
        <f t="shared" si="1"/>
        <v>14.641722470024131</v>
      </c>
    </row>
    <row r="25" spans="1:12" ht="12.75" outlineLevel="2">
      <c r="A25" s="58" t="s">
        <v>32</v>
      </c>
      <c r="B25" s="59" t="s">
        <v>33</v>
      </c>
      <c r="C25" s="18">
        <v>2.35</v>
      </c>
      <c r="D25" s="18">
        <v>140.7</v>
      </c>
      <c r="E25" s="18">
        <v>60.7</v>
      </c>
      <c r="F25" s="18">
        <v>56</v>
      </c>
      <c r="G25" s="60">
        <f t="shared" si="2"/>
        <v>39.800995024875625</v>
      </c>
      <c r="H25" s="60">
        <f t="shared" si="3"/>
        <v>92.25700164744646</v>
      </c>
      <c r="I25" s="60">
        <f t="shared" si="4"/>
        <v>2382.978723404255</v>
      </c>
      <c r="J25" s="60">
        <f t="shared" si="0"/>
        <v>0.3326976827249936</v>
      </c>
      <c r="K25" s="62">
        <f t="shared" si="5"/>
        <v>4.700000000000003</v>
      </c>
      <c r="L25" s="62">
        <f t="shared" si="1"/>
        <v>0.0581317183105142</v>
      </c>
    </row>
    <row r="26" spans="1:12" ht="12.75" outlineLevel="2">
      <c r="A26" s="58" t="s">
        <v>34</v>
      </c>
      <c r="B26" s="59" t="s">
        <v>35</v>
      </c>
      <c r="C26" s="18">
        <v>1927.75473</v>
      </c>
      <c r="D26" s="18">
        <v>9644.037</v>
      </c>
      <c r="E26" s="18">
        <v>3572.063</v>
      </c>
      <c r="F26" s="18">
        <v>2779.135</v>
      </c>
      <c r="G26" s="60">
        <f t="shared" si="2"/>
        <v>28.817133322902016</v>
      </c>
      <c r="H26" s="60">
        <f t="shared" si="3"/>
        <v>77.80195925995706</v>
      </c>
      <c r="I26" s="60">
        <f t="shared" si="4"/>
        <v>144.16434605246695</v>
      </c>
      <c r="J26" s="60">
        <f t="shared" si="0"/>
        <v>16.51092454428438</v>
      </c>
      <c r="K26" s="62">
        <f t="shared" si="5"/>
        <v>792.9279999999999</v>
      </c>
      <c r="L26" s="62">
        <f t="shared" si="1"/>
        <v>9.807290880110504</v>
      </c>
    </row>
    <row r="27" spans="1:12" ht="12.75" outlineLevel="2">
      <c r="A27" s="54" t="s">
        <v>79</v>
      </c>
      <c r="B27" s="55" t="s">
        <v>80</v>
      </c>
      <c r="C27" s="66">
        <v>0</v>
      </c>
      <c r="D27" s="66">
        <v>264.549</v>
      </c>
      <c r="E27" s="66">
        <v>94.999</v>
      </c>
      <c r="F27" s="66">
        <v>59.25</v>
      </c>
      <c r="G27" s="56">
        <f t="shared" si="2"/>
        <v>22.39660705578173</v>
      </c>
      <c r="H27" s="56">
        <f t="shared" si="3"/>
        <v>62.369077569237575</v>
      </c>
      <c r="I27" s="63" t="e">
        <f t="shared" si="4"/>
        <v>#DIV/0!</v>
      </c>
      <c r="J27" s="56">
        <f t="shared" si="0"/>
        <v>0.35200603038314054</v>
      </c>
      <c r="K27" s="57">
        <f t="shared" si="5"/>
        <v>35.748999999999995</v>
      </c>
      <c r="L27" s="57">
        <f t="shared" si="1"/>
        <v>0.44215974423033416</v>
      </c>
    </row>
    <row r="28" spans="1:12" ht="12.75" outlineLevel="2">
      <c r="A28" s="58" t="s">
        <v>81</v>
      </c>
      <c r="B28" s="59" t="s">
        <v>82</v>
      </c>
      <c r="C28" s="18">
        <v>0</v>
      </c>
      <c r="D28" s="18">
        <v>264.549</v>
      </c>
      <c r="E28" s="18">
        <v>94.999</v>
      </c>
      <c r="F28" s="18">
        <v>59.25</v>
      </c>
      <c r="G28" s="60">
        <f t="shared" si="2"/>
        <v>22.39660705578173</v>
      </c>
      <c r="H28" s="60">
        <f t="shared" si="3"/>
        <v>62.369077569237575</v>
      </c>
      <c r="I28" s="61" t="e">
        <f t="shared" si="4"/>
        <v>#DIV/0!</v>
      </c>
      <c r="J28" s="60">
        <f t="shared" si="0"/>
        <v>0.35200603038314054</v>
      </c>
      <c r="K28" s="62">
        <f t="shared" si="5"/>
        <v>35.748999999999995</v>
      </c>
      <c r="L28" s="62">
        <f t="shared" si="1"/>
        <v>0.44215974423033416</v>
      </c>
    </row>
    <row r="29" spans="1:12" ht="12.75" outlineLevel="1">
      <c r="A29" s="54" t="s">
        <v>36</v>
      </c>
      <c r="B29" s="55" t="s">
        <v>37</v>
      </c>
      <c r="C29" s="66">
        <v>5697.22426</v>
      </c>
      <c r="D29" s="66">
        <v>14257.755</v>
      </c>
      <c r="E29" s="66">
        <v>9640.249</v>
      </c>
      <c r="F29" s="66">
        <v>7096.04</v>
      </c>
      <c r="G29" s="56">
        <f t="shared" si="2"/>
        <v>49.769686742407906</v>
      </c>
      <c r="H29" s="56">
        <f t="shared" si="3"/>
        <v>73.60847214631075</v>
      </c>
      <c r="I29" s="56">
        <f t="shared" si="4"/>
        <v>124.5525834364821</v>
      </c>
      <c r="J29" s="56">
        <f t="shared" si="0"/>
        <v>42.15778686649757</v>
      </c>
      <c r="K29" s="57">
        <f t="shared" si="5"/>
        <v>2544.209</v>
      </c>
      <c r="L29" s="57">
        <f t="shared" si="1"/>
        <v>31.467923598101045</v>
      </c>
    </row>
    <row r="30" spans="1:12" ht="12.75" outlineLevel="2">
      <c r="A30" s="58" t="s">
        <v>38</v>
      </c>
      <c r="B30" s="59" t="s">
        <v>39</v>
      </c>
      <c r="C30" s="18">
        <v>5697.22426</v>
      </c>
      <c r="D30" s="18">
        <v>14257.755</v>
      </c>
      <c r="E30" s="18">
        <v>9640.249</v>
      </c>
      <c r="F30" s="18">
        <v>7096.04</v>
      </c>
      <c r="G30" s="60">
        <f t="shared" si="2"/>
        <v>49.769686742407906</v>
      </c>
      <c r="H30" s="60">
        <f t="shared" si="3"/>
        <v>73.60847214631075</v>
      </c>
      <c r="I30" s="60">
        <f t="shared" si="4"/>
        <v>124.5525834364821</v>
      </c>
      <c r="J30" s="60">
        <f t="shared" si="0"/>
        <v>42.15778686649757</v>
      </c>
      <c r="K30" s="62">
        <f t="shared" si="5"/>
        <v>2544.209</v>
      </c>
      <c r="L30" s="62">
        <f t="shared" si="1"/>
        <v>31.467923598101045</v>
      </c>
    </row>
    <row r="31" spans="1:12" ht="12.75" outlineLevel="1">
      <c r="A31" s="54" t="s">
        <v>40</v>
      </c>
      <c r="B31" s="55" t="s">
        <v>41</v>
      </c>
      <c r="C31" s="66">
        <v>215.89992</v>
      </c>
      <c r="D31" s="66">
        <v>476.5</v>
      </c>
      <c r="E31" s="66">
        <v>238.4</v>
      </c>
      <c r="F31" s="66">
        <v>224.536</v>
      </c>
      <c r="G31" s="56">
        <f t="shared" si="2"/>
        <v>47.12193074501574</v>
      </c>
      <c r="H31" s="56">
        <f t="shared" si="3"/>
        <v>94.18456375838926</v>
      </c>
      <c r="I31" s="56">
        <f t="shared" si="4"/>
        <v>104.0000385363737</v>
      </c>
      <c r="J31" s="56">
        <f t="shared" si="0"/>
        <v>1.3339751230060566</v>
      </c>
      <c r="K31" s="57">
        <f t="shared" si="5"/>
        <v>13.864000000000004</v>
      </c>
      <c r="L31" s="57">
        <f t="shared" si="1"/>
        <v>0.1714762005653125</v>
      </c>
    </row>
    <row r="32" spans="1:12" ht="12.75" outlineLevel="2">
      <c r="A32" s="58" t="s">
        <v>46</v>
      </c>
      <c r="B32" s="59" t="s">
        <v>47</v>
      </c>
      <c r="C32" s="18">
        <v>215.89992</v>
      </c>
      <c r="D32" s="18">
        <v>476.5</v>
      </c>
      <c r="E32" s="18">
        <v>238.4</v>
      </c>
      <c r="F32" s="18">
        <v>224.536</v>
      </c>
      <c r="G32" s="60">
        <f t="shared" si="2"/>
        <v>47.12193074501574</v>
      </c>
      <c r="H32" s="60">
        <f t="shared" si="3"/>
        <v>94.18456375838926</v>
      </c>
      <c r="I32" s="60">
        <f t="shared" si="4"/>
        <v>104.0000385363737</v>
      </c>
      <c r="J32" s="60">
        <f t="shared" si="0"/>
        <v>1.3339751230060566</v>
      </c>
      <c r="K32" s="62">
        <f t="shared" si="5"/>
        <v>13.864000000000004</v>
      </c>
      <c r="L32" s="62">
        <f t="shared" si="1"/>
        <v>0.1714762005653125</v>
      </c>
    </row>
    <row r="33" spans="1:12" ht="12.75" outlineLevel="1">
      <c r="A33" s="54" t="s">
        <v>42</v>
      </c>
      <c r="B33" s="55" t="s">
        <v>43</v>
      </c>
      <c r="C33" s="66">
        <v>0</v>
      </c>
      <c r="D33" s="66">
        <v>1</v>
      </c>
      <c r="E33" s="66">
        <v>0.5</v>
      </c>
      <c r="F33" s="66">
        <v>0</v>
      </c>
      <c r="G33" s="56">
        <f t="shared" si="2"/>
        <v>0</v>
      </c>
      <c r="H33" s="56">
        <f t="shared" si="3"/>
        <v>0</v>
      </c>
      <c r="I33" s="63" t="e">
        <f t="shared" si="4"/>
        <v>#DIV/0!</v>
      </c>
      <c r="J33" s="56">
        <f t="shared" si="0"/>
        <v>0</v>
      </c>
      <c r="K33" s="57">
        <f t="shared" si="5"/>
        <v>0.5</v>
      </c>
      <c r="L33" s="57">
        <f t="shared" si="1"/>
        <v>0.006184225352182358</v>
      </c>
    </row>
    <row r="34" spans="1:12" ht="12.75" outlineLevel="2">
      <c r="A34" s="58" t="s">
        <v>44</v>
      </c>
      <c r="B34" s="59" t="s">
        <v>45</v>
      </c>
      <c r="C34" s="18">
        <v>0</v>
      </c>
      <c r="D34" s="18">
        <v>1</v>
      </c>
      <c r="E34" s="18">
        <v>0.5</v>
      </c>
      <c r="F34" s="18">
        <v>0</v>
      </c>
      <c r="G34" s="60">
        <f t="shared" si="2"/>
        <v>0</v>
      </c>
      <c r="H34" s="60">
        <f t="shared" si="3"/>
        <v>0</v>
      </c>
      <c r="I34" s="61" t="e">
        <f t="shared" si="4"/>
        <v>#DIV/0!</v>
      </c>
      <c r="J34" s="60">
        <f t="shared" si="0"/>
        <v>0</v>
      </c>
      <c r="K34" s="62">
        <f t="shared" si="5"/>
        <v>0.5</v>
      </c>
      <c r="L34" s="62">
        <f t="shared" si="1"/>
        <v>0.006184225352182358</v>
      </c>
    </row>
    <row r="35" spans="1:12" ht="12.75">
      <c r="A35" s="54" t="s">
        <v>101</v>
      </c>
      <c r="B35" s="55" t="s">
        <v>0</v>
      </c>
      <c r="C35" s="66">
        <f>C9+C15+C17+C20+C23+C27+C29+C31+C33</f>
        <v>12197.557069999999</v>
      </c>
      <c r="D35" s="21">
        <v>45488.551</v>
      </c>
      <c r="E35" s="21">
        <v>24917.185</v>
      </c>
      <c r="F35" s="21">
        <v>16832.098</v>
      </c>
      <c r="G35" s="64">
        <f t="shared" si="2"/>
        <v>37.002932891839095</v>
      </c>
      <c r="H35" s="64">
        <f t="shared" si="3"/>
        <v>67.552165302782</v>
      </c>
      <c r="I35" s="64">
        <f t="shared" si="4"/>
        <v>137.9956486647535</v>
      </c>
      <c r="J35" s="64">
        <f t="shared" si="0"/>
        <v>100</v>
      </c>
      <c r="K35" s="65">
        <f t="shared" si="5"/>
        <v>8085.0869999999995</v>
      </c>
      <c r="L35" s="65">
        <f>K35/K35*100</f>
        <v>100</v>
      </c>
    </row>
  </sheetData>
  <sheetProtection/>
  <mergeCells count="11">
    <mergeCell ref="G7:I7"/>
    <mergeCell ref="J7:J8"/>
    <mergeCell ref="A1:F1"/>
    <mergeCell ref="A7:A8"/>
    <mergeCell ref="B7:B8"/>
    <mergeCell ref="C7:C8"/>
    <mergeCell ref="D7:D8"/>
    <mergeCell ref="A4:J4"/>
    <mergeCell ref="A5:J5"/>
    <mergeCell ref="E7:E8"/>
    <mergeCell ref="F7:F8"/>
  </mergeCells>
  <printOptions/>
  <pageMargins left="0.15748031496062992" right="0" top="0.2755905511811024" bottom="0.15748031496062992" header="0.4724409448818898" footer="0.2362204724409449"/>
  <pageSetup firstPageNumber="1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B1">
      <selection activeCell="O19" sqref="O19"/>
    </sheetView>
  </sheetViews>
  <sheetFormatPr defaultColWidth="9.140625" defaultRowHeight="12.75" outlineLevelRow="1"/>
  <cols>
    <col min="1" max="1" width="30.7109375" style="1" hidden="1" customWidth="1"/>
    <col min="2" max="2" width="6.7109375" style="1" customWidth="1"/>
    <col min="3" max="3" width="30.7109375" style="1" customWidth="1"/>
    <col min="4" max="5" width="11.28125" style="1" customWidth="1"/>
    <col min="6" max="6" width="12.00390625" style="1" customWidth="1"/>
    <col min="7" max="7" width="10.8515625" style="1" customWidth="1"/>
    <col min="8" max="8" width="12.7109375" style="1" customWidth="1"/>
    <col min="9" max="9" width="10.8515625" style="1" customWidth="1"/>
    <col min="10" max="16384" width="9.140625" style="1" customWidth="1"/>
  </cols>
  <sheetData>
    <row r="1" spans="1:9" s="3" customFormat="1" ht="12.75">
      <c r="A1" s="2"/>
      <c r="B1" s="10"/>
      <c r="C1" s="10"/>
      <c r="D1" s="10"/>
      <c r="E1" s="10"/>
      <c r="F1" s="10"/>
      <c r="G1" s="10"/>
      <c r="H1" s="10"/>
      <c r="I1" s="11" t="s">
        <v>55</v>
      </c>
    </row>
    <row r="2" spans="1:9" s="4" customFormat="1" ht="14.25">
      <c r="A2" s="5"/>
      <c r="B2" s="12"/>
      <c r="C2" s="12"/>
      <c r="D2" s="12"/>
      <c r="E2" s="12"/>
      <c r="F2" s="12"/>
      <c r="G2" s="12"/>
      <c r="H2" s="12"/>
      <c r="I2" s="12"/>
    </row>
    <row r="3" spans="1:9" s="4" customFormat="1" ht="12.75">
      <c r="A3" s="6"/>
      <c r="B3" s="23" t="s">
        <v>56</v>
      </c>
      <c r="C3" s="24"/>
      <c r="D3" s="24"/>
      <c r="E3" s="24"/>
      <c r="F3" s="24"/>
      <c r="G3" s="24"/>
      <c r="H3" s="24"/>
      <c r="I3" s="24"/>
    </row>
    <row r="4" spans="1:9" s="7" customFormat="1" ht="15.75">
      <c r="A4" s="6"/>
      <c r="B4" s="25" t="s">
        <v>113</v>
      </c>
      <c r="C4" s="25"/>
      <c r="D4" s="25"/>
      <c r="E4" s="25"/>
      <c r="F4" s="25"/>
      <c r="G4" s="25"/>
      <c r="H4" s="25"/>
      <c r="I4" s="25"/>
    </row>
    <row r="5" spans="1:9" s="3" customFormat="1" ht="26.25" customHeight="1">
      <c r="A5" s="8"/>
      <c r="B5" s="9"/>
      <c r="C5" s="9"/>
      <c r="D5" s="9"/>
      <c r="E5" s="9"/>
      <c r="F5" s="9"/>
      <c r="G5" s="9"/>
      <c r="H5" s="9"/>
      <c r="I5" s="11" t="s">
        <v>52</v>
      </c>
    </row>
    <row r="6" spans="1:9" ht="12.75" customHeight="1">
      <c r="A6" s="26" t="s">
        <v>1</v>
      </c>
      <c r="B6" s="28" t="s">
        <v>57</v>
      </c>
      <c r="C6" s="28" t="s">
        <v>58</v>
      </c>
      <c r="D6" s="28" t="s">
        <v>109</v>
      </c>
      <c r="E6" s="28" t="s">
        <v>118</v>
      </c>
      <c r="F6" s="28" t="s">
        <v>119</v>
      </c>
      <c r="G6" s="30" t="s">
        <v>49</v>
      </c>
      <c r="H6" s="31"/>
      <c r="I6" s="15"/>
    </row>
    <row r="7" spans="1:9" ht="31.5">
      <c r="A7" s="27"/>
      <c r="B7" s="29"/>
      <c r="C7" s="29"/>
      <c r="D7" s="29"/>
      <c r="E7" s="29"/>
      <c r="F7" s="29"/>
      <c r="G7" s="17" t="s">
        <v>110</v>
      </c>
      <c r="H7" s="17" t="s">
        <v>120</v>
      </c>
      <c r="I7" s="16" t="s">
        <v>59</v>
      </c>
    </row>
    <row r="8" spans="1:9" ht="12.75">
      <c r="A8" s="22" t="s">
        <v>48</v>
      </c>
      <c r="B8" s="13" t="s">
        <v>88</v>
      </c>
      <c r="C8" s="14" t="s">
        <v>89</v>
      </c>
      <c r="D8" s="18">
        <v>150.229</v>
      </c>
      <c r="E8" s="18">
        <v>75.2</v>
      </c>
      <c r="F8" s="18">
        <v>0</v>
      </c>
      <c r="G8" s="18">
        <f>F8/D8*100</f>
        <v>0</v>
      </c>
      <c r="H8" s="18">
        <f>F8/E8*100</f>
        <v>0</v>
      </c>
      <c r="I8" s="18">
        <f aca="true" t="shared" si="0" ref="I8:I28">F8/$F$28*100</f>
        <v>0</v>
      </c>
    </row>
    <row r="9" spans="2:9" ht="12.75" outlineLevel="1">
      <c r="B9" s="13" t="s">
        <v>60</v>
      </c>
      <c r="C9" s="14" t="s">
        <v>61</v>
      </c>
      <c r="D9" s="18">
        <v>11636.517</v>
      </c>
      <c r="E9" s="18">
        <v>6092.031</v>
      </c>
      <c r="F9" s="18">
        <v>4307.279</v>
      </c>
      <c r="G9" s="18">
        <f aca="true" t="shared" si="1" ref="G9:G28">F9/D9*100</f>
        <v>37.01519105759911</v>
      </c>
      <c r="H9" s="18">
        <f aca="true" t="shared" si="2" ref="H9:H28">F9/E9*100</f>
        <v>70.70349773335035</v>
      </c>
      <c r="I9" s="18">
        <f t="shared" si="0"/>
        <v>25.58967396696478</v>
      </c>
    </row>
    <row r="10" spans="1:9" ht="22.5" outlineLevel="1">
      <c r="A10" s="22" t="s">
        <v>48</v>
      </c>
      <c r="B10" s="13" t="s">
        <v>62</v>
      </c>
      <c r="C10" s="14" t="s">
        <v>63</v>
      </c>
      <c r="D10" s="18">
        <v>3527.583</v>
      </c>
      <c r="E10" s="18">
        <v>1762.174</v>
      </c>
      <c r="F10" s="18">
        <v>1245.002</v>
      </c>
      <c r="G10" s="18">
        <f t="shared" si="1"/>
        <v>35.29334391281509</v>
      </c>
      <c r="H10" s="18">
        <f t="shared" si="2"/>
        <v>70.65147936582879</v>
      </c>
      <c r="I10" s="18">
        <f t="shared" si="0"/>
        <v>7.396594292642544</v>
      </c>
    </row>
    <row r="11" spans="1:9" ht="12.75" outlineLevel="1">
      <c r="A11" s="22" t="s">
        <v>48</v>
      </c>
      <c r="B11" s="13" t="s">
        <v>64</v>
      </c>
      <c r="C11" s="14" t="s">
        <v>65</v>
      </c>
      <c r="D11" s="18">
        <v>132.5</v>
      </c>
      <c r="E11" s="18">
        <v>66.4</v>
      </c>
      <c r="F11" s="18">
        <v>61.489</v>
      </c>
      <c r="G11" s="18">
        <f t="shared" si="1"/>
        <v>46.40679245283019</v>
      </c>
      <c r="H11" s="18">
        <f t="shared" si="2"/>
        <v>92.60391566265059</v>
      </c>
      <c r="I11" s="18">
        <f t="shared" si="0"/>
        <v>0.3653079966620916</v>
      </c>
    </row>
    <row r="12" spans="1:9" ht="12.75" outlineLevel="1">
      <c r="A12" s="22" t="s">
        <v>48</v>
      </c>
      <c r="B12" s="13" t="s">
        <v>66</v>
      </c>
      <c r="C12" s="14" t="s">
        <v>67</v>
      </c>
      <c r="D12" s="18">
        <v>234.7</v>
      </c>
      <c r="E12" s="18">
        <v>111</v>
      </c>
      <c r="F12" s="18">
        <v>102.854</v>
      </c>
      <c r="G12" s="18">
        <f t="shared" si="1"/>
        <v>43.82360460161909</v>
      </c>
      <c r="H12" s="18">
        <f t="shared" si="2"/>
        <v>92.66126126126126</v>
      </c>
      <c r="I12" s="18">
        <f t="shared" si="0"/>
        <v>0.6110587046249374</v>
      </c>
    </row>
    <row r="13" spans="1:9" ht="12.75" outlineLevel="1">
      <c r="A13" s="22" t="s">
        <v>48</v>
      </c>
      <c r="B13" s="13" t="s">
        <v>68</v>
      </c>
      <c r="C13" s="14" t="s">
        <v>69</v>
      </c>
      <c r="D13" s="18">
        <v>8469.7</v>
      </c>
      <c r="E13" s="18">
        <v>6240.1</v>
      </c>
      <c r="F13" s="18">
        <v>5125.989</v>
      </c>
      <c r="G13" s="18">
        <f t="shared" si="1"/>
        <v>60.52149426780168</v>
      </c>
      <c r="H13" s="18">
        <f t="shared" si="2"/>
        <v>82.14594317398759</v>
      </c>
      <c r="I13" s="18">
        <f t="shared" si="0"/>
        <v>30.453654678103696</v>
      </c>
    </row>
    <row r="14" spans="1:9" ht="22.5" outlineLevel="1">
      <c r="A14" s="22" t="s">
        <v>48</v>
      </c>
      <c r="B14" s="13" t="s">
        <v>70</v>
      </c>
      <c r="C14" s="14" t="s">
        <v>71</v>
      </c>
      <c r="D14" s="18">
        <v>15392.842</v>
      </c>
      <c r="E14" s="18">
        <v>6983.549</v>
      </c>
      <c r="F14" s="18">
        <v>4247.616</v>
      </c>
      <c r="G14" s="18">
        <f t="shared" si="1"/>
        <v>27.594748260262786</v>
      </c>
      <c r="H14" s="18">
        <f t="shared" si="2"/>
        <v>60.82317171398096</v>
      </c>
      <c r="I14" s="18">
        <f t="shared" si="0"/>
        <v>25.23521429117154</v>
      </c>
    </row>
    <row r="15" spans="1:9" ht="12.75" outlineLevel="1">
      <c r="A15" s="22"/>
      <c r="B15" s="13" t="s">
        <v>72</v>
      </c>
      <c r="C15" s="14" t="s">
        <v>73</v>
      </c>
      <c r="D15" s="18">
        <v>1820.045</v>
      </c>
      <c r="E15" s="18">
        <v>1493.345</v>
      </c>
      <c r="F15" s="18">
        <v>757.707</v>
      </c>
      <c r="G15" s="18">
        <f t="shared" si="1"/>
        <v>41.63122340381694</v>
      </c>
      <c r="H15" s="18">
        <f t="shared" si="2"/>
        <v>50.73891163796711</v>
      </c>
      <c r="I15" s="18">
        <f t="shared" si="0"/>
        <v>4.5015600550804775</v>
      </c>
    </row>
    <row r="16" spans="1:9" ht="12.75" outlineLevel="1">
      <c r="A16" s="22" t="s">
        <v>48</v>
      </c>
      <c r="B16" s="13" t="s">
        <v>92</v>
      </c>
      <c r="C16" s="14" t="s">
        <v>93</v>
      </c>
      <c r="D16" s="18">
        <v>11.8</v>
      </c>
      <c r="E16" s="18">
        <v>9.5</v>
      </c>
      <c r="F16" s="18">
        <v>0</v>
      </c>
      <c r="G16" s="18">
        <f t="shared" si="1"/>
        <v>0</v>
      </c>
      <c r="H16" s="18">
        <f t="shared" si="2"/>
        <v>0</v>
      </c>
      <c r="I16" s="18">
        <f t="shared" si="0"/>
        <v>0</v>
      </c>
    </row>
    <row r="17" spans="1:9" ht="12.75" outlineLevel="1">
      <c r="A17" s="22" t="s">
        <v>48</v>
      </c>
      <c r="B17" s="13" t="s">
        <v>74</v>
      </c>
      <c r="C17" s="14" t="s">
        <v>75</v>
      </c>
      <c r="D17" s="18">
        <v>1</v>
      </c>
      <c r="E17" s="18">
        <v>0.5</v>
      </c>
      <c r="F17" s="18">
        <v>0</v>
      </c>
      <c r="G17" s="18">
        <f t="shared" si="1"/>
        <v>0</v>
      </c>
      <c r="H17" s="18">
        <f t="shared" si="2"/>
        <v>0</v>
      </c>
      <c r="I17" s="18">
        <f t="shared" si="0"/>
        <v>0</v>
      </c>
    </row>
    <row r="18" spans="1:9" ht="33.75" outlineLevel="1">
      <c r="A18" s="22"/>
      <c r="B18" s="13" t="s">
        <v>76</v>
      </c>
      <c r="C18" s="14" t="s">
        <v>105</v>
      </c>
      <c r="D18" s="18">
        <v>1862.3</v>
      </c>
      <c r="E18" s="18">
        <v>953.8</v>
      </c>
      <c r="F18" s="18">
        <v>605.867</v>
      </c>
      <c r="G18" s="18">
        <f t="shared" si="1"/>
        <v>32.53326531708103</v>
      </c>
      <c r="H18" s="18">
        <f t="shared" si="2"/>
        <v>63.521388131683786</v>
      </c>
      <c r="I18" s="18">
        <f t="shared" si="0"/>
        <v>3.5994740524918516</v>
      </c>
    </row>
    <row r="19" spans="1:9" ht="33.75" outlineLevel="1">
      <c r="A19" s="22" t="s">
        <v>48</v>
      </c>
      <c r="B19" s="13" t="s">
        <v>90</v>
      </c>
      <c r="C19" s="14" t="s">
        <v>91</v>
      </c>
      <c r="D19" s="18">
        <v>476.5</v>
      </c>
      <c r="E19" s="18">
        <v>238.4</v>
      </c>
      <c r="F19" s="18">
        <v>224.536</v>
      </c>
      <c r="G19" s="18">
        <f t="shared" si="1"/>
        <v>47.12193074501574</v>
      </c>
      <c r="H19" s="18">
        <f t="shared" si="2"/>
        <v>94.18456375838926</v>
      </c>
      <c r="I19" s="18">
        <f t="shared" si="0"/>
        <v>1.3339751230060566</v>
      </c>
    </row>
    <row r="20" spans="1:9" ht="22.5" outlineLevel="1">
      <c r="A20" s="22" t="s">
        <v>48</v>
      </c>
      <c r="B20" s="13" t="s">
        <v>98</v>
      </c>
      <c r="C20" s="14" t="s">
        <v>99</v>
      </c>
      <c r="D20" s="18">
        <v>45</v>
      </c>
      <c r="E20" s="18">
        <v>45</v>
      </c>
      <c r="F20" s="18">
        <v>26.032</v>
      </c>
      <c r="G20" s="18">
        <f t="shared" si="1"/>
        <v>57.848888888888894</v>
      </c>
      <c r="H20" s="18">
        <f t="shared" si="2"/>
        <v>57.848888888888894</v>
      </c>
      <c r="I20" s="18">
        <f t="shared" si="0"/>
        <v>0.15465689422673273</v>
      </c>
    </row>
    <row r="21" spans="1:9" ht="12.75" outlineLevel="1">
      <c r="A21" s="22" t="s">
        <v>48</v>
      </c>
      <c r="B21" s="13" t="s">
        <v>86</v>
      </c>
      <c r="C21" s="14" t="s">
        <v>87</v>
      </c>
      <c r="D21" s="18">
        <v>19.1</v>
      </c>
      <c r="E21" s="18">
        <v>19.1</v>
      </c>
      <c r="F21" s="18">
        <v>0</v>
      </c>
      <c r="G21" s="18">
        <f t="shared" si="1"/>
        <v>0</v>
      </c>
      <c r="H21" s="18">
        <f t="shared" si="2"/>
        <v>0</v>
      </c>
      <c r="I21" s="18">
        <f t="shared" si="0"/>
        <v>0</v>
      </c>
    </row>
    <row r="22" spans="1:9" ht="22.5" outlineLevel="1">
      <c r="A22" s="22" t="s">
        <v>48</v>
      </c>
      <c r="B22" s="13" t="s">
        <v>94</v>
      </c>
      <c r="C22" s="14" t="s">
        <v>97</v>
      </c>
      <c r="D22" s="18">
        <v>6.891</v>
      </c>
      <c r="E22" s="18">
        <v>6.891</v>
      </c>
      <c r="F22" s="18">
        <v>0</v>
      </c>
      <c r="G22" s="18">
        <f t="shared" si="1"/>
        <v>0</v>
      </c>
      <c r="H22" s="18">
        <f t="shared" si="2"/>
        <v>0</v>
      </c>
      <c r="I22" s="18">
        <f t="shared" si="0"/>
        <v>0</v>
      </c>
    </row>
    <row r="23" spans="1:9" ht="22.5" outlineLevel="1">
      <c r="A23" s="22"/>
      <c r="B23" s="13" t="s">
        <v>111</v>
      </c>
      <c r="C23" s="14" t="s">
        <v>112</v>
      </c>
      <c r="D23" s="18">
        <v>400</v>
      </c>
      <c r="E23" s="18">
        <v>400</v>
      </c>
      <c r="F23" s="18">
        <v>0</v>
      </c>
      <c r="G23" s="18">
        <f t="shared" si="1"/>
        <v>0</v>
      </c>
      <c r="H23" s="18">
        <f t="shared" si="2"/>
        <v>0</v>
      </c>
      <c r="I23" s="18">
        <f t="shared" si="0"/>
        <v>0</v>
      </c>
    </row>
    <row r="24" spans="1:9" ht="22.5" outlineLevel="1">
      <c r="A24" s="22"/>
      <c r="B24" s="13" t="s">
        <v>77</v>
      </c>
      <c r="C24" s="14" t="s">
        <v>78</v>
      </c>
      <c r="D24" s="18">
        <v>1080.376</v>
      </c>
      <c r="E24" s="18">
        <v>213.876</v>
      </c>
      <c r="F24" s="18">
        <v>3.35</v>
      </c>
      <c r="G24" s="18">
        <f t="shared" si="1"/>
        <v>0.31007723237095236</v>
      </c>
      <c r="H24" s="18">
        <f t="shared" si="2"/>
        <v>1.566328152761413</v>
      </c>
      <c r="I24" s="18">
        <f t="shared" si="0"/>
        <v>0.01990245066301301</v>
      </c>
    </row>
    <row r="25" spans="1:9" ht="22.5" outlineLevel="1">
      <c r="A25" s="22"/>
      <c r="B25" s="13" t="s">
        <v>102</v>
      </c>
      <c r="C25" s="14" t="s">
        <v>103</v>
      </c>
      <c r="D25" s="18">
        <v>30</v>
      </c>
      <c r="E25" s="18">
        <v>30</v>
      </c>
      <c r="F25" s="18">
        <v>30</v>
      </c>
      <c r="G25" s="18">
        <f t="shared" si="1"/>
        <v>100</v>
      </c>
      <c r="H25" s="18">
        <f t="shared" si="2"/>
        <v>100</v>
      </c>
      <c r="I25" s="18">
        <f t="shared" si="0"/>
        <v>0.17823090145981801</v>
      </c>
    </row>
    <row r="26" spans="1:9" ht="22.5" outlineLevel="1">
      <c r="A26" s="22"/>
      <c r="B26" s="13" t="s">
        <v>95</v>
      </c>
      <c r="C26" s="14" t="s">
        <v>106</v>
      </c>
      <c r="D26" s="18">
        <v>140.119</v>
      </c>
      <c r="E26" s="18">
        <v>127.169</v>
      </c>
      <c r="F26" s="18">
        <v>63.027</v>
      </c>
      <c r="G26" s="18">
        <f t="shared" si="1"/>
        <v>44.98105182023851</v>
      </c>
      <c r="H26" s="18">
        <f t="shared" si="2"/>
        <v>49.56160699541555</v>
      </c>
      <c r="I26" s="18">
        <f t="shared" si="0"/>
        <v>0.3744453008769316</v>
      </c>
    </row>
    <row r="27" spans="1:9" ht="33.75" outlineLevel="1">
      <c r="A27" s="22"/>
      <c r="B27" s="13" t="s">
        <v>96</v>
      </c>
      <c r="C27" s="14" t="s">
        <v>100</v>
      </c>
      <c r="D27" s="18">
        <v>51.35</v>
      </c>
      <c r="E27" s="18">
        <v>49.15</v>
      </c>
      <c r="F27" s="18">
        <v>31.35</v>
      </c>
      <c r="G27" s="18">
        <f t="shared" si="1"/>
        <v>61.051606621226874</v>
      </c>
      <c r="H27" s="18">
        <f t="shared" si="2"/>
        <v>63.78433367243134</v>
      </c>
      <c r="I27" s="18">
        <f t="shared" si="0"/>
        <v>0.18625129202550983</v>
      </c>
    </row>
    <row r="28" spans="2:9" ht="12.75" customHeight="1">
      <c r="B28" s="19" t="s">
        <v>101</v>
      </c>
      <c r="C28" s="20"/>
      <c r="D28" s="21">
        <v>45488.551</v>
      </c>
      <c r="E28" s="21">
        <v>24917.185</v>
      </c>
      <c r="F28" s="21">
        <v>16832.098</v>
      </c>
      <c r="G28" s="21">
        <f t="shared" si="1"/>
        <v>37.002932891839095</v>
      </c>
      <c r="H28" s="21">
        <f t="shared" si="2"/>
        <v>67.552165302782</v>
      </c>
      <c r="I28" s="21">
        <f t="shared" si="0"/>
        <v>100</v>
      </c>
    </row>
    <row r="29" ht="12.75" customHeight="1"/>
    <row r="30" ht="12.75" customHeight="1"/>
  </sheetData>
  <sheetProtection/>
  <autoFilter ref="A7:I7"/>
  <mergeCells count="9">
    <mergeCell ref="B3:I3"/>
    <mergeCell ref="B4:I4"/>
    <mergeCell ref="A6:A7"/>
    <mergeCell ref="B6:B7"/>
    <mergeCell ref="C6:C7"/>
    <mergeCell ref="D6:D7"/>
    <mergeCell ref="E6:E7"/>
    <mergeCell ref="F6:F7"/>
    <mergeCell ref="G6:H6"/>
  </mergeCells>
  <printOptions/>
  <pageMargins left="0.9448818897637796" right="0.7480314960629921" top="0.7874015748031497" bottom="0.78740157480314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Рулёва Татьяна Ю.</cp:lastModifiedBy>
  <cp:lastPrinted>2023-07-26T11:03:41Z</cp:lastPrinted>
  <dcterms:created xsi:type="dcterms:W3CDTF">2002-03-11T10:22:12Z</dcterms:created>
  <dcterms:modified xsi:type="dcterms:W3CDTF">2023-07-26T11:04:11Z</dcterms:modified>
  <cp:category/>
  <cp:version/>
  <cp:contentType/>
  <cp:contentStatus/>
</cp:coreProperties>
</file>