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.3" sheetId="2" r:id="rId2"/>
  </sheets>
  <definedNames>
    <definedName name="_xlnm._FilterDatabase" localSheetId="0" hidden="1">'прил 2'!$A$8:$L$35</definedName>
    <definedName name="_xlnm._FilterDatabase" localSheetId="1" hidden="1">'прил.3'!$A$7:$K$24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2'!$A$1:$L$35</definedName>
  </definedNames>
  <calcPr fullCalcOnLoad="1"/>
</workbook>
</file>

<file path=xl/sharedStrings.xml><?xml version="1.0" encoding="utf-8"?>
<sst xmlns="http://schemas.openxmlformats.org/spreadsheetml/2006/main" count="136" uniqueCount="108">
  <si>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</si>
  <si>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</si>
  <si>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</si>
  <si>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</si>
  <si>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</si>
  <si>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</si>
  <si>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</si>
  <si>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</si>
  <si>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</si>
  <si>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</si>
  <si>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</si>
  <si>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</si>
  <si>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</si>
  <si>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</si>
  <si>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</si>
  <si>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</si>
  <si>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</si>
  <si>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</si>
  <si>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</si>
  <si>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</si>
  <si>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</si>
  <si>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</si>
  <si>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</si>
  <si>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</si>
  <si>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</si>
  <si>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</si>
  <si>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</si>
  <si>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</si>
  <si>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</si>
  <si>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</si>
  <si>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</si>
  <si>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</si>
  <si>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</si>
  <si>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</si>
  <si>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</si>
  <si>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</si>
  <si>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</si>
  <si>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</si>
  <si>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</si>
  <si>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</si>
  <si>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</si>
  <si>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</si>
  <si>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</si>
  <si>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</si>
  <si>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</si>
  <si>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</si>
  <si>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</si>
  <si>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</si>
  <si>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</si>
  <si>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</si>
  <si>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</si>
  <si>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</si>
  <si>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</si>
  <si>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</si>
  <si>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</si>
  <si>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</si>
  <si>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</si>
  <si>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</si>
  <si>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</si>
  <si>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</si>
  <si>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</si>
  <si>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</si>
  <si>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</si>
  <si>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</si>
  <si>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</si>
  <si>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</si>
  <si>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</si>
  <si>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</si>
  <si>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</si>
  <si>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</si>
  <si>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</si>
  <si>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</si>
  <si>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</si>
  <si>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</si>
  <si>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</si>
  <si>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</si>
  <si>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</si>
  <si>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</si>
  <si>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</si>
  <si>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</si>
  <si>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</si>
  <si>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</si>
  <si>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</si>
  <si>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</si>
  <si>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</si>
  <si>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</si>
  <si>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</si>
  <si>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263</t>
  </si>
  <si>
    <t>Пенсии, пособия, выплачиваемые организациями сектора государственного управления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</si>
  <si>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</si>
  <si>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</si>
  <si>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</si>
  <si>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</si>
  <si>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</si>
  <si>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</si>
  <si>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224</t>
  </si>
  <si>
    <t>Арендная плата за пользование имуществом</t>
  </si>
  <si>
    <t>План 2017 год</t>
  </si>
  <si>
    <t>к плану 2017 г.</t>
  </si>
  <si>
    <t>МО Старопольское сельское поселение на 01 июля 2017 г.</t>
  </si>
  <si>
    <t>Исполнение            1 полугод. 2016 г.</t>
  </si>
  <si>
    <t>План 1 полугодие 2017 г.</t>
  </si>
  <si>
    <t>Исполнение            1 полугодие 2017 г.</t>
  </si>
  <si>
    <t>к плану           1 полугодие 2017г.</t>
  </si>
  <si>
    <t>0107</t>
  </si>
  <si>
    <t>Обеспечение проведения выборов и референдумов</t>
  </si>
  <si>
    <t>530</t>
  </si>
  <si>
    <t>Увеличение стоимости акций и иных форм участия в капитале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</si>
</sst>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b/>
      <sz val="8"/>
      <color indexed="10"/>
      <name val="Arial Cyr"/>
      <family val="0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b/>
      <sz val="12"/>
      <name val="Times New Roman"/>
      <family val="1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8" fillId="0" borderId="10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73" fontId="10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3" fontId="12" fillId="0" borderId="10" xfId="0" applyNumberFormat="1" applyFont="1" applyBorder="1" applyAlignment="1">
      <alignment horizontal="righ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173" fontId="13" fillId="0" borderId="1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right" vertical="center" wrapText="1"/>
    </xf>
    <xf numFmtId="173" fontId="19" fillId="0" borderId="0" xfId="0" applyNumberFormat="1" applyFont="1" applyAlignment="1">
      <alignment/>
    </xf>
    <xf numFmtId="173" fontId="20" fillId="0" borderId="10" xfId="0" applyNumberFormat="1" applyFont="1" applyBorder="1" applyAlignment="1">
      <alignment horizontal="right" vertical="center" wrapText="1"/>
    </xf>
    <xf numFmtId="173" fontId="13" fillId="0" borderId="11" xfId="0" applyNumberFormat="1" applyFont="1" applyBorder="1" applyAlignment="1">
      <alignment horizontal="right" vertical="center" wrapText="1"/>
    </xf>
    <xf numFmtId="173" fontId="0" fillId="0" borderId="0" xfId="0" applyNumberFormat="1" applyFont="1" applyAlignment="1">
      <alignment/>
    </xf>
    <xf numFmtId="173" fontId="21" fillId="0" borderId="11" xfId="0" applyNumberFormat="1" applyFont="1" applyBorder="1" applyAlignment="1">
      <alignment horizontal="right" vertical="center" wrapText="1"/>
    </xf>
    <xf numFmtId="173" fontId="13" fillId="0" borderId="15" xfId="0" applyNumberFormat="1" applyFont="1" applyBorder="1" applyAlignment="1">
      <alignment horizontal="right" vertical="center" wrapText="1"/>
    </xf>
    <xf numFmtId="173" fontId="0" fillId="0" borderId="16" xfId="0" applyNumberFormat="1" applyFont="1" applyBorder="1" applyAlignment="1">
      <alignment/>
    </xf>
    <xf numFmtId="173" fontId="21" fillId="0" borderId="15" xfId="0" applyNumberFormat="1" applyFont="1" applyBorder="1" applyAlignment="1">
      <alignment horizontal="right" vertical="center" wrapText="1"/>
    </xf>
    <xf numFmtId="173" fontId="13" fillId="0" borderId="17" xfId="0" applyNumberFormat="1" applyFont="1" applyBorder="1" applyAlignment="1">
      <alignment horizontal="right" vertical="center" wrapText="1"/>
    </xf>
    <xf numFmtId="173" fontId="21" fillId="0" borderId="17" xfId="0" applyNumberFormat="1" applyFont="1" applyBorder="1" applyAlignment="1">
      <alignment horizontal="right" vertical="center" wrapText="1"/>
    </xf>
    <xf numFmtId="173" fontId="22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9" fillId="0" borderId="11" xfId="0" applyNumberFormat="1" applyFont="1" applyBorder="1" applyAlignment="1">
      <alignment horizontal="right" vertical="center" wrapText="1"/>
    </xf>
    <xf numFmtId="173" fontId="17" fillId="0" borderId="10" xfId="0" applyNumberFormat="1" applyFont="1" applyBorder="1" applyAlignment="1" applyProtection="1">
      <alignment horizontal="right" vertical="center" wrapText="1"/>
      <protection/>
    </xf>
    <xf numFmtId="173" fontId="18" fillId="0" borderId="11" xfId="0" applyNumberFormat="1" applyFont="1" applyBorder="1" applyAlignment="1" applyProtection="1">
      <alignment horizontal="right" vertical="center" wrapText="1"/>
      <protection/>
    </xf>
    <xf numFmtId="173" fontId="24" fillId="0" borderId="11" xfId="0" applyNumberFormat="1" applyFont="1" applyBorder="1" applyAlignment="1" applyProtection="1">
      <alignment horizontal="right" vertical="center" wrapText="1"/>
      <protection/>
    </xf>
    <xf numFmtId="173" fontId="25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73" fontId="62" fillId="0" borderId="11" xfId="0" applyNumberFormat="1" applyFont="1" applyBorder="1" applyAlignment="1">
      <alignment horizontal="right" vertical="center" wrapText="1"/>
    </xf>
    <xf numFmtId="173" fontId="63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5"/>
  <sheetViews>
    <sheetView showGridLines="0" zoomScaleSheetLayoutView="100" workbookViewId="0" topLeftCell="A1">
      <selection activeCell="A1" sqref="A1:J35"/>
    </sheetView>
  </sheetViews>
  <sheetFormatPr defaultColWidth="9.140625" defaultRowHeight="12.75" customHeight="1" outlineLevelRow="2"/>
  <cols>
    <col min="1" max="1" width="6.28125" style="2" customWidth="1"/>
    <col min="2" max="2" width="57.00390625" style="2" customWidth="1"/>
    <col min="3" max="3" width="11.7109375" style="2" customWidth="1"/>
    <col min="4" max="4" width="10.140625" style="2" customWidth="1"/>
    <col min="5" max="5" width="11.28125" style="2" customWidth="1"/>
    <col min="6" max="6" width="12.421875" style="2" customWidth="1"/>
    <col min="7" max="7" width="7.7109375" style="2" customWidth="1"/>
    <col min="8" max="8" width="9.8515625" style="2" customWidth="1"/>
    <col min="9" max="9" width="10.00390625" style="2" customWidth="1"/>
    <col min="10" max="10" width="9.7109375" style="2" customWidth="1"/>
    <col min="11" max="12" width="0" style="2" hidden="1" customWidth="1"/>
    <col min="13" max="16384" width="9.140625" style="2" customWidth="1"/>
  </cols>
  <sheetData>
    <row r="1" spans="1:10" s="17" customFormat="1" ht="12.75" customHeight="1">
      <c r="A1" s="51"/>
      <c r="B1" s="51"/>
      <c r="C1" s="51"/>
      <c r="D1" s="51"/>
      <c r="E1" s="51"/>
      <c r="F1" s="51"/>
      <c r="G1" s="15"/>
      <c r="H1" s="15"/>
      <c r="I1" s="15"/>
      <c r="J1" s="16" t="s">
        <v>56</v>
      </c>
    </row>
    <row r="2" spans="1:10" s="17" customFormat="1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19" customFormat="1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19" customFormat="1" ht="14.25">
      <c r="A4" s="53" t="s">
        <v>55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9" customFormat="1" ht="14.25">
      <c r="A5" s="53" t="s">
        <v>99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s="22" customFormat="1" ht="20.25" customHeight="1">
      <c r="A6" s="20"/>
      <c r="B6" s="20"/>
      <c r="C6" s="20"/>
      <c r="D6" s="20"/>
      <c r="E6" s="20"/>
      <c r="F6" s="20"/>
      <c r="G6" s="20"/>
      <c r="H6" s="19"/>
      <c r="I6" s="19"/>
      <c r="J6" s="21" t="s">
        <v>54</v>
      </c>
    </row>
    <row r="7" spans="1:14" ht="12.75" customHeight="1">
      <c r="A7" s="49" t="s">
        <v>2</v>
      </c>
      <c r="B7" s="49" t="s">
        <v>3</v>
      </c>
      <c r="C7" s="49" t="s">
        <v>100</v>
      </c>
      <c r="D7" s="49" t="s">
        <v>97</v>
      </c>
      <c r="E7" s="49" t="s">
        <v>101</v>
      </c>
      <c r="F7" s="49" t="s">
        <v>102</v>
      </c>
      <c r="G7" s="48" t="s">
        <v>51</v>
      </c>
      <c r="H7" s="48"/>
      <c r="I7" s="48"/>
      <c r="J7" s="49" t="s">
        <v>52</v>
      </c>
      <c r="K7" s="23"/>
      <c r="L7" s="23"/>
      <c r="M7" s="23"/>
      <c r="N7" s="23"/>
    </row>
    <row r="8" spans="1:14" ht="52.5">
      <c r="A8" s="50"/>
      <c r="B8" s="50"/>
      <c r="C8" s="52"/>
      <c r="D8" s="50"/>
      <c r="E8" s="50"/>
      <c r="F8" s="50"/>
      <c r="G8" s="8" t="s">
        <v>98</v>
      </c>
      <c r="H8" s="8" t="s">
        <v>103</v>
      </c>
      <c r="I8" s="8" t="s">
        <v>53</v>
      </c>
      <c r="J8" s="50"/>
      <c r="K8" s="24" t="s">
        <v>89</v>
      </c>
      <c r="L8" s="24" t="s">
        <v>90</v>
      </c>
      <c r="M8" s="23"/>
      <c r="N8" s="23"/>
    </row>
    <row r="9" spans="1:14" ht="13.5">
      <c r="A9" s="6" t="s">
        <v>0</v>
      </c>
      <c r="B9" s="9" t="s">
        <v>0</v>
      </c>
      <c r="C9" s="10">
        <f>C10+C17+C19+C21+C24+C28+C30+C32+C34</f>
        <v>12381.9</v>
      </c>
      <c r="D9" s="10">
        <f>D10+D17+D19+D21+D24+D28+D30+D32+D34</f>
        <v>29583.2</v>
      </c>
      <c r="E9" s="10">
        <f>E10+E17+E19+E21+E24+E28+E30+E32+E34</f>
        <v>17052</v>
      </c>
      <c r="F9" s="10">
        <f>F10+F17+F19+F21+F24+F28+F30+F32+F34</f>
        <v>7254.599999999999</v>
      </c>
      <c r="G9" s="10">
        <f>F9/D9*100</f>
        <v>24.52270207415019</v>
      </c>
      <c r="H9" s="10">
        <f>F9/E9*100</f>
        <v>42.54398311048557</v>
      </c>
      <c r="I9" s="10">
        <f>F9/C9*100</f>
        <v>58.59036173769776</v>
      </c>
      <c r="J9" s="25">
        <f>F9/$F$9*100</f>
        <v>100</v>
      </c>
      <c r="K9" s="26">
        <f>E9-F9</f>
        <v>9797.400000000001</v>
      </c>
      <c r="L9" s="26">
        <f>K9/$K$9*100</f>
        <v>100</v>
      </c>
      <c r="M9" s="27">
        <f>E9-F9</f>
        <v>9797.400000000001</v>
      </c>
      <c r="N9" s="27">
        <f>M9/M9*100</f>
        <v>100</v>
      </c>
    </row>
    <row r="10" spans="1:14" ht="13.5" outlineLevel="1">
      <c r="A10" s="6" t="s">
        <v>4</v>
      </c>
      <c r="B10" s="9" t="s">
        <v>5</v>
      </c>
      <c r="C10" s="42">
        <v>3895.5</v>
      </c>
      <c r="D10" s="42">
        <v>8424.6</v>
      </c>
      <c r="E10" s="42">
        <v>4133.4</v>
      </c>
      <c r="F10" s="42">
        <v>2794.5</v>
      </c>
      <c r="G10" s="42">
        <f aca="true" t="shared" si="0" ref="G10:G35">F10/D10*100</f>
        <v>33.17071433658571</v>
      </c>
      <c r="H10" s="42">
        <f aca="true" t="shared" si="1" ref="H10:H35">F10/E10*100</f>
        <v>67.60778051966905</v>
      </c>
      <c r="I10" s="42">
        <f aca="true" t="shared" si="2" ref="I10:I35">F10/C10*100</f>
        <v>71.73661917597227</v>
      </c>
      <c r="J10" s="25">
        <f aca="true" t="shared" si="3" ref="J10:J35">F10/$F$9*100</f>
        <v>38.520387064758914</v>
      </c>
      <c r="K10" s="26">
        <f aca="true" t="shared" si="4" ref="K10:K35">E10-F10</f>
        <v>1338.8999999999996</v>
      </c>
      <c r="L10" s="26">
        <f aca="true" t="shared" si="5" ref="L10:L35">K10/$K$9*100</f>
        <v>13.66587053708126</v>
      </c>
      <c r="M10" s="27">
        <f aca="true" t="shared" si="6" ref="M10:M35">E10-F10</f>
        <v>1338.8999999999996</v>
      </c>
      <c r="N10" s="27">
        <f>M10/$M$9*100</f>
        <v>13.66587053708126</v>
      </c>
    </row>
    <row r="11" spans="1:14" ht="25.5" outlineLevel="2">
      <c r="A11" s="11" t="s">
        <v>6</v>
      </c>
      <c r="B11" s="12" t="s">
        <v>7</v>
      </c>
      <c r="C11" s="43">
        <v>41.2</v>
      </c>
      <c r="D11" s="43">
        <v>203.4</v>
      </c>
      <c r="E11" s="43">
        <v>95</v>
      </c>
      <c r="F11" s="43">
        <v>46.8</v>
      </c>
      <c r="G11" s="43">
        <f t="shared" si="0"/>
        <v>23.008849557522122</v>
      </c>
      <c r="H11" s="43">
        <f t="shared" si="1"/>
        <v>49.263157894736835</v>
      </c>
      <c r="I11" s="43">
        <f t="shared" si="2"/>
        <v>113.59223300970874</v>
      </c>
      <c r="J11" s="28">
        <f t="shared" si="3"/>
        <v>0.6451079315193119</v>
      </c>
      <c r="K11" s="29">
        <f t="shared" si="4"/>
        <v>48.2</v>
      </c>
      <c r="L11" s="29">
        <f t="shared" si="5"/>
        <v>0.49196725661910296</v>
      </c>
      <c r="M11" s="30">
        <f t="shared" si="6"/>
        <v>48.2</v>
      </c>
      <c r="N11" s="27">
        <f aca="true" t="shared" si="7" ref="N11:N35">M11/$M$9*100</f>
        <v>0.49196725661910296</v>
      </c>
    </row>
    <row r="12" spans="1:14" ht="38.25" outlineLevel="2">
      <c r="A12" s="11" t="s">
        <v>8</v>
      </c>
      <c r="B12" s="12" t="s">
        <v>9</v>
      </c>
      <c r="C12" s="43">
        <v>3495.5</v>
      </c>
      <c r="D12" s="43">
        <v>7210.9</v>
      </c>
      <c r="E12" s="43">
        <v>3447.3</v>
      </c>
      <c r="F12" s="43">
        <v>2409.4</v>
      </c>
      <c r="G12" s="43">
        <f t="shared" si="0"/>
        <v>33.41330485792343</v>
      </c>
      <c r="H12" s="43">
        <f t="shared" si="1"/>
        <v>69.89237954341078</v>
      </c>
      <c r="I12" s="43">
        <f t="shared" si="2"/>
        <v>68.92862251466171</v>
      </c>
      <c r="J12" s="28">
        <f t="shared" si="3"/>
        <v>33.21203098723569</v>
      </c>
      <c r="K12" s="29">
        <f t="shared" si="4"/>
        <v>1037.9</v>
      </c>
      <c r="L12" s="29">
        <f t="shared" si="5"/>
        <v>10.593626880600974</v>
      </c>
      <c r="M12" s="30">
        <f t="shared" si="6"/>
        <v>1037.9</v>
      </c>
      <c r="N12" s="27">
        <f t="shared" si="7"/>
        <v>10.593626880600974</v>
      </c>
    </row>
    <row r="13" spans="1:14" ht="25.5" outlineLevel="2">
      <c r="A13" s="11" t="s">
        <v>10</v>
      </c>
      <c r="B13" s="12" t="s">
        <v>11</v>
      </c>
      <c r="C13" s="43">
        <v>148.9</v>
      </c>
      <c r="D13" s="43">
        <v>307.7</v>
      </c>
      <c r="E13" s="43">
        <v>158.9</v>
      </c>
      <c r="F13" s="43">
        <v>140</v>
      </c>
      <c r="G13" s="43">
        <f t="shared" si="0"/>
        <v>45.49886252843679</v>
      </c>
      <c r="H13" s="43">
        <f t="shared" si="1"/>
        <v>88.10572687224669</v>
      </c>
      <c r="I13" s="43">
        <f t="shared" si="2"/>
        <v>94.02283411685694</v>
      </c>
      <c r="J13" s="28">
        <f t="shared" si="3"/>
        <v>1.929810051553497</v>
      </c>
      <c r="K13" s="29">
        <f t="shared" si="4"/>
        <v>18.900000000000006</v>
      </c>
      <c r="L13" s="29">
        <f t="shared" si="5"/>
        <v>0.19290832261620433</v>
      </c>
      <c r="M13" s="30">
        <f t="shared" si="6"/>
        <v>18.900000000000006</v>
      </c>
      <c r="N13" s="27">
        <f t="shared" si="7"/>
        <v>0.19290832261620433</v>
      </c>
    </row>
    <row r="14" spans="1:14" ht="13.5" outlineLevel="2">
      <c r="A14" s="11" t="s">
        <v>104</v>
      </c>
      <c r="B14" s="12" t="s">
        <v>105</v>
      </c>
      <c r="C14" s="43">
        <v>0</v>
      </c>
      <c r="D14" s="43">
        <v>198</v>
      </c>
      <c r="E14" s="43">
        <v>198</v>
      </c>
      <c r="F14" s="43">
        <v>0</v>
      </c>
      <c r="G14" s="43">
        <f t="shared" si="0"/>
        <v>0</v>
      </c>
      <c r="H14" s="43">
        <f t="shared" si="1"/>
        <v>0</v>
      </c>
      <c r="I14" s="44" t="e">
        <f t="shared" si="2"/>
        <v>#DIV/0!</v>
      </c>
      <c r="J14" s="28">
        <f>F14/$F$9*100</f>
        <v>0</v>
      </c>
      <c r="K14" s="29">
        <f>E14-F14</f>
        <v>198</v>
      </c>
      <c r="L14" s="29">
        <f t="shared" si="5"/>
        <v>2.020944332169759</v>
      </c>
      <c r="M14" s="30">
        <f>E14-F14</f>
        <v>198</v>
      </c>
      <c r="N14" s="27">
        <f t="shared" si="7"/>
        <v>2.020944332169759</v>
      </c>
    </row>
    <row r="15" spans="1:14" ht="13.5" outlineLevel="2">
      <c r="A15" s="11" t="s">
        <v>12</v>
      </c>
      <c r="B15" s="12" t="s">
        <v>13</v>
      </c>
      <c r="C15" s="43">
        <v>0</v>
      </c>
      <c r="D15" s="43">
        <v>10</v>
      </c>
      <c r="E15" s="43">
        <v>0</v>
      </c>
      <c r="F15" s="43">
        <v>0</v>
      </c>
      <c r="G15" s="43">
        <f t="shared" si="0"/>
        <v>0</v>
      </c>
      <c r="H15" s="44" t="e">
        <f t="shared" si="1"/>
        <v>#DIV/0!</v>
      </c>
      <c r="I15" s="44" t="e">
        <f t="shared" si="2"/>
        <v>#DIV/0!</v>
      </c>
      <c r="J15" s="28">
        <f t="shared" si="3"/>
        <v>0</v>
      </c>
      <c r="K15" s="29">
        <f t="shared" si="4"/>
        <v>0</v>
      </c>
      <c r="L15" s="29">
        <f t="shared" si="5"/>
        <v>0</v>
      </c>
      <c r="M15" s="30">
        <f t="shared" si="6"/>
        <v>0</v>
      </c>
      <c r="N15" s="27">
        <f t="shared" si="7"/>
        <v>0</v>
      </c>
    </row>
    <row r="16" spans="1:14" ht="13.5" outlineLevel="2">
      <c r="A16" s="11" t="s">
        <v>14</v>
      </c>
      <c r="B16" s="12" t="s">
        <v>15</v>
      </c>
      <c r="C16" s="43">
        <v>209.9</v>
      </c>
      <c r="D16" s="43">
        <v>494.6</v>
      </c>
      <c r="E16" s="43">
        <v>234.2</v>
      </c>
      <c r="F16" s="43">
        <v>198.3</v>
      </c>
      <c r="G16" s="43">
        <f t="shared" si="0"/>
        <v>40.09300444803882</v>
      </c>
      <c r="H16" s="43">
        <f t="shared" si="1"/>
        <v>84.67122117847994</v>
      </c>
      <c r="I16" s="43">
        <f t="shared" si="2"/>
        <v>94.47355883754169</v>
      </c>
      <c r="J16" s="28">
        <f t="shared" si="3"/>
        <v>2.733438094450418</v>
      </c>
      <c r="K16" s="29">
        <f t="shared" si="4"/>
        <v>35.89999999999998</v>
      </c>
      <c r="L16" s="29">
        <f t="shared" si="5"/>
        <v>0.36642374507522374</v>
      </c>
      <c r="M16" s="30">
        <f t="shared" si="6"/>
        <v>35.89999999999998</v>
      </c>
      <c r="N16" s="27">
        <f t="shared" si="7"/>
        <v>0.36642374507522374</v>
      </c>
    </row>
    <row r="17" spans="1:14" ht="13.5" outlineLevel="1">
      <c r="A17" s="6" t="s">
        <v>16</v>
      </c>
      <c r="B17" s="9" t="s">
        <v>17</v>
      </c>
      <c r="C17" s="42">
        <v>74.4</v>
      </c>
      <c r="D17" s="42">
        <v>233.7</v>
      </c>
      <c r="E17" s="42">
        <v>111.6</v>
      </c>
      <c r="F17" s="42">
        <v>74.4</v>
      </c>
      <c r="G17" s="42">
        <f t="shared" si="0"/>
        <v>31.835686777920415</v>
      </c>
      <c r="H17" s="42">
        <f t="shared" si="1"/>
        <v>66.66666666666667</v>
      </c>
      <c r="I17" s="42">
        <f t="shared" si="2"/>
        <v>100</v>
      </c>
      <c r="J17" s="25">
        <f t="shared" si="3"/>
        <v>1.0255561988255728</v>
      </c>
      <c r="K17" s="26">
        <f t="shared" si="4"/>
        <v>37.19999999999999</v>
      </c>
      <c r="L17" s="26">
        <f t="shared" si="5"/>
        <v>0.37969257149856067</v>
      </c>
      <c r="M17" s="27">
        <f t="shared" si="6"/>
        <v>37.19999999999999</v>
      </c>
      <c r="N17" s="27">
        <f t="shared" si="7"/>
        <v>0.37969257149856067</v>
      </c>
    </row>
    <row r="18" spans="1:14" ht="13.5" outlineLevel="2">
      <c r="A18" s="11" t="s">
        <v>18</v>
      </c>
      <c r="B18" s="12" t="s">
        <v>19</v>
      </c>
      <c r="C18" s="43">
        <v>74.4</v>
      </c>
      <c r="D18" s="43">
        <v>233.7</v>
      </c>
      <c r="E18" s="43">
        <v>111.6</v>
      </c>
      <c r="F18" s="43">
        <v>74.4</v>
      </c>
      <c r="G18" s="43">
        <f t="shared" si="0"/>
        <v>31.835686777920415</v>
      </c>
      <c r="H18" s="43">
        <f t="shared" si="1"/>
        <v>66.66666666666667</v>
      </c>
      <c r="I18" s="43">
        <f t="shared" si="2"/>
        <v>100</v>
      </c>
      <c r="J18" s="28">
        <f t="shared" si="3"/>
        <v>1.0255561988255728</v>
      </c>
      <c r="K18" s="29">
        <f t="shared" si="4"/>
        <v>37.19999999999999</v>
      </c>
      <c r="L18" s="29">
        <f t="shared" si="5"/>
        <v>0.37969257149856067</v>
      </c>
      <c r="M18" s="30">
        <f t="shared" si="6"/>
        <v>37.19999999999999</v>
      </c>
      <c r="N18" s="27">
        <f t="shared" si="7"/>
        <v>0.37969257149856067</v>
      </c>
    </row>
    <row r="19" spans="1:14" ht="13.5" customHeight="1" hidden="1" outlineLevel="1">
      <c r="A19" s="6" t="s">
        <v>20</v>
      </c>
      <c r="B19" s="9" t="s">
        <v>21</v>
      </c>
      <c r="C19" s="42">
        <v>0</v>
      </c>
      <c r="D19" s="3">
        <v>0</v>
      </c>
      <c r="E19" s="3">
        <v>0</v>
      </c>
      <c r="F19" s="3">
        <v>0</v>
      </c>
      <c r="G19" s="3" t="e">
        <f t="shared" si="0"/>
        <v>#DIV/0!</v>
      </c>
      <c r="H19" s="3" t="e">
        <f t="shared" si="1"/>
        <v>#DIV/0!</v>
      </c>
      <c r="I19" s="3" t="e">
        <f t="shared" si="2"/>
        <v>#DIV/0!</v>
      </c>
      <c r="J19" s="25">
        <f t="shared" si="3"/>
        <v>0</v>
      </c>
      <c r="K19" s="26">
        <f t="shared" si="4"/>
        <v>0</v>
      </c>
      <c r="L19" s="26">
        <f t="shared" si="5"/>
        <v>0</v>
      </c>
      <c r="M19" s="27">
        <f t="shared" si="6"/>
        <v>0</v>
      </c>
      <c r="N19" s="27">
        <f t="shared" si="7"/>
        <v>0</v>
      </c>
    </row>
    <row r="20" spans="1:14" ht="25.5" customHeight="1" hidden="1" outlineLevel="2">
      <c r="A20" s="11" t="s">
        <v>22</v>
      </c>
      <c r="B20" s="12" t="s">
        <v>23</v>
      </c>
      <c r="C20" s="43">
        <v>0</v>
      </c>
      <c r="D20" s="5">
        <v>0</v>
      </c>
      <c r="E20" s="5">
        <v>0</v>
      </c>
      <c r="F20" s="5">
        <v>0</v>
      </c>
      <c r="G20" s="5" t="e">
        <f t="shared" si="0"/>
        <v>#DIV/0!</v>
      </c>
      <c r="H20" s="5" t="e">
        <f t="shared" si="1"/>
        <v>#DIV/0!</v>
      </c>
      <c r="I20" s="5" t="e">
        <f t="shared" si="2"/>
        <v>#DIV/0!</v>
      </c>
      <c r="J20" s="28">
        <f t="shared" si="3"/>
        <v>0</v>
      </c>
      <c r="K20" s="29">
        <f t="shared" si="4"/>
        <v>0</v>
      </c>
      <c r="L20" s="29">
        <f t="shared" si="5"/>
        <v>0</v>
      </c>
      <c r="M20" s="30">
        <f t="shared" si="6"/>
        <v>0</v>
      </c>
      <c r="N20" s="27">
        <f t="shared" si="7"/>
        <v>0</v>
      </c>
    </row>
    <row r="21" spans="1:14" ht="13.5" outlineLevel="1">
      <c r="A21" s="6" t="s">
        <v>24</v>
      </c>
      <c r="B21" s="9" t="s">
        <v>25</v>
      </c>
      <c r="C21" s="42">
        <v>84.6</v>
      </c>
      <c r="D21" s="42">
        <v>6986.4</v>
      </c>
      <c r="E21" s="42">
        <v>5186.9</v>
      </c>
      <c r="F21" s="42">
        <v>91.7</v>
      </c>
      <c r="G21" s="42">
        <f t="shared" si="0"/>
        <v>1.3125500973319593</v>
      </c>
      <c r="H21" s="42">
        <f t="shared" si="1"/>
        <v>1.767915325146041</v>
      </c>
      <c r="I21" s="42">
        <f t="shared" si="2"/>
        <v>108.39243498817967</v>
      </c>
      <c r="J21" s="25">
        <f t="shared" si="3"/>
        <v>1.2640255837675407</v>
      </c>
      <c r="K21" s="26">
        <f t="shared" si="4"/>
        <v>5095.2</v>
      </c>
      <c r="L21" s="26">
        <f t="shared" si="5"/>
        <v>52.00563414783513</v>
      </c>
      <c r="M21" s="27">
        <f t="shared" si="6"/>
        <v>5095.2</v>
      </c>
      <c r="N21" s="27">
        <f t="shared" si="7"/>
        <v>52.00563414783513</v>
      </c>
    </row>
    <row r="22" spans="1:14" ht="13.5" outlineLevel="2">
      <c r="A22" s="11" t="s">
        <v>26</v>
      </c>
      <c r="B22" s="12" t="s">
        <v>27</v>
      </c>
      <c r="C22" s="43">
        <v>84.6</v>
      </c>
      <c r="D22" s="43">
        <v>6806.4</v>
      </c>
      <c r="E22" s="43">
        <v>5086.9</v>
      </c>
      <c r="F22" s="43">
        <v>91.7</v>
      </c>
      <c r="G22" s="43">
        <f t="shared" si="0"/>
        <v>1.347261401034321</v>
      </c>
      <c r="H22" s="43">
        <f t="shared" si="1"/>
        <v>1.8026696023118207</v>
      </c>
      <c r="I22" s="43">
        <f t="shared" si="2"/>
        <v>108.39243498817967</v>
      </c>
      <c r="J22" s="28">
        <f t="shared" si="3"/>
        <v>1.2640255837675407</v>
      </c>
      <c r="K22" s="29">
        <f t="shared" si="4"/>
        <v>4995.2</v>
      </c>
      <c r="L22" s="29">
        <f t="shared" si="5"/>
        <v>50.98495519219384</v>
      </c>
      <c r="M22" s="30">
        <f t="shared" si="6"/>
        <v>4995.2</v>
      </c>
      <c r="N22" s="27">
        <f t="shared" si="7"/>
        <v>50.98495519219384</v>
      </c>
    </row>
    <row r="23" spans="1:14" ht="13.5" outlineLevel="2">
      <c r="A23" s="11" t="s">
        <v>28</v>
      </c>
      <c r="B23" s="12" t="s">
        <v>29</v>
      </c>
      <c r="C23" s="13">
        <v>0</v>
      </c>
      <c r="D23" s="43">
        <v>180</v>
      </c>
      <c r="E23" s="43">
        <v>100</v>
      </c>
      <c r="F23" s="43">
        <v>0</v>
      </c>
      <c r="G23" s="43">
        <f t="shared" si="0"/>
        <v>0</v>
      </c>
      <c r="H23" s="43">
        <f t="shared" si="1"/>
        <v>0</v>
      </c>
      <c r="I23" s="44" t="e">
        <f t="shared" si="2"/>
        <v>#DIV/0!</v>
      </c>
      <c r="J23" s="28">
        <f t="shared" si="3"/>
        <v>0</v>
      </c>
      <c r="K23" s="29">
        <f t="shared" si="4"/>
        <v>100</v>
      </c>
      <c r="L23" s="29">
        <f t="shared" si="5"/>
        <v>1.0206789556412923</v>
      </c>
      <c r="M23" s="30">
        <f t="shared" si="6"/>
        <v>100</v>
      </c>
      <c r="N23" s="27">
        <f t="shared" si="7"/>
        <v>1.0206789556412923</v>
      </c>
    </row>
    <row r="24" spans="1:14" ht="13.5" outlineLevel="1">
      <c r="A24" s="6" t="s">
        <v>30</v>
      </c>
      <c r="B24" s="9" t="s">
        <v>31</v>
      </c>
      <c r="C24" s="42">
        <v>4181.3</v>
      </c>
      <c r="D24" s="42">
        <v>2262.2</v>
      </c>
      <c r="E24" s="42">
        <v>1520.9</v>
      </c>
      <c r="F24" s="42">
        <v>639.7</v>
      </c>
      <c r="G24" s="42">
        <f t="shared" si="0"/>
        <v>28.277782689417386</v>
      </c>
      <c r="H24" s="42">
        <f t="shared" si="1"/>
        <v>42.0606220001315</v>
      </c>
      <c r="I24" s="42">
        <f t="shared" si="2"/>
        <v>15.299069667328343</v>
      </c>
      <c r="J24" s="25">
        <f t="shared" si="3"/>
        <v>8.817853499848374</v>
      </c>
      <c r="K24" s="26">
        <f t="shared" si="4"/>
        <v>881.2</v>
      </c>
      <c r="L24" s="26">
        <f t="shared" si="5"/>
        <v>8.99422295711107</v>
      </c>
      <c r="M24" s="27">
        <f t="shared" si="6"/>
        <v>881.2</v>
      </c>
      <c r="N24" s="27">
        <f t="shared" si="7"/>
        <v>8.99422295711107</v>
      </c>
    </row>
    <row r="25" spans="1:14" ht="13.5" outlineLevel="2">
      <c r="A25" s="11" t="s">
        <v>32</v>
      </c>
      <c r="B25" s="12" t="s">
        <v>33</v>
      </c>
      <c r="C25" s="43">
        <v>188.1</v>
      </c>
      <c r="D25" s="43">
        <v>290.1</v>
      </c>
      <c r="E25" s="43">
        <v>290.1</v>
      </c>
      <c r="F25" s="43">
        <v>0</v>
      </c>
      <c r="G25" s="43">
        <f t="shared" si="0"/>
        <v>0</v>
      </c>
      <c r="H25" s="43">
        <f t="shared" si="1"/>
        <v>0</v>
      </c>
      <c r="I25" s="43">
        <f t="shared" si="2"/>
        <v>0</v>
      </c>
      <c r="J25" s="28">
        <f t="shared" si="3"/>
        <v>0</v>
      </c>
      <c r="K25" s="29">
        <f t="shared" si="4"/>
        <v>290.1</v>
      </c>
      <c r="L25" s="29">
        <f t="shared" si="5"/>
        <v>2.9609896503153896</v>
      </c>
      <c r="M25" s="30">
        <f t="shared" si="6"/>
        <v>290.1</v>
      </c>
      <c r="N25" s="27">
        <f t="shared" si="7"/>
        <v>2.9609896503153896</v>
      </c>
    </row>
    <row r="26" spans="1:14" ht="13.5" outlineLevel="2">
      <c r="A26" s="11" t="s">
        <v>34</v>
      </c>
      <c r="B26" s="12" t="s">
        <v>35</v>
      </c>
      <c r="C26" s="43">
        <v>3457.5</v>
      </c>
      <c r="D26" s="43">
        <v>875.6</v>
      </c>
      <c r="E26" s="43">
        <v>565.8</v>
      </c>
      <c r="F26" s="43">
        <v>268.3</v>
      </c>
      <c r="G26" s="43">
        <f t="shared" si="0"/>
        <v>30.641845591594336</v>
      </c>
      <c r="H26" s="43">
        <f t="shared" si="1"/>
        <v>47.41958289148109</v>
      </c>
      <c r="I26" s="43">
        <f t="shared" si="2"/>
        <v>7.759942154736081</v>
      </c>
      <c r="J26" s="28">
        <f t="shared" si="3"/>
        <v>3.698343120227167</v>
      </c>
      <c r="K26" s="29">
        <f t="shared" si="4"/>
        <v>297.49999999999994</v>
      </c>
      <c r="L26" s="29">
        <f t="shared" si="5"/>
        <v>3.0365198930328448</v>
      </c>
      <c r="M26" s="30">
        <f t="shared" si="6"/>
        <v>297.49999999999994</v>
      </c>
      <c r="N26" s="27">
        <f t="shared" si="7"/>
        <v>3.0365198930328448</v>
      </c>
    </row>
    <row r="27" spans="1:14" ht="13.5" outlineLevel="2">
      <c r="A27" s="11" t="s">
        <v>36</v>
      </c>
      <c r="B27" s="12" t="s">
        <v>37</v>
      </c>
      <c r="C27" s="43">
        <v>535.8</v>
      </c>
      <c r="D27" s="43">
        <v>1096.5</v>
      </c>
      <c r="E27" s="43">
        <v>665</v>
      </c>
      <c r="F27" s="43">
        <v>371.4</v>
      </c>
      <c r="G27" s="43">
        <f t="shared" si="0"/>
        <v>33.87140902872777</v>
      </c>
      <c r="H27" s="43">
        <f t="shared" si="1"/>
        <v>55.84962406015037</v>
      </c>
      <c r="I27" s="43">
        <f t="shared" si="2"/>
        <v>69.31690929451288</v>
      </c>
      <c r="J27" s="28">
        <f t="shared" si="3"/>
        <v>5.119510379621206</v>
      </c>
      <c r="K27" s="29">
        <f t="shared" si="4"/>
        <v>293.6</v>
      </c>
      <c r="L27" s="29">
        <f t="shared" si="5"/>
        <v>2.996713413762835</v>
      </c>
      <c r="M27" s="30">
        <f t="shared" si="6"/>
        <v>293.6</v>
      </c>
      <c r="N27" s="27">
        <f t="shared" si="7"/>
        <v>2.996713413762835</v>
      </c>
    </row>
    <row r="28" spans="1:14" ht="13.5" outlineLevel="2">
      <c r="A28" s="6" t="s">
        <v>91</v>
      </c>
      <c r="B28" s="9" t="s">
        <v>92</v>
      </c>
      <c r="C28" s="42">
        <v>0</v>
      </c>
      <c r="D28" s="42">
        <v>97.8</v>
      </c>
      <c r="E28" s="42">
        <v>0</v>
      </c>
      <c r="F28" s="42">
        <v>0</v>
      </c>
      <c r="G28" s="42">
        <f t="shared" si="0"/>
        <v>0</v>
      </c>
      <c r="H28" s="45" t="e">
        <f t="shared" si="1"/>
        <v>#DIV/0!</v>
      </c>
      <c r="I28" s="45" t="e">
        <f t="shared" si="2"/>
        <v>#DIV/0!</v>
      </c>
      <c r="J28" s="31">
        <f t="shared" si="3"/>
        <v>0</v>
      </c>
      <c r="K28" s="32"/>
      <c r="L28" s="32"/>
      <c r="M28" s="33">
        <f t="shared" si="6"/>
        <v>0</v>
      </c>
      <c r="N28" s="27">
        <f t="shared" si="7"/>
        <v>0</v>
      </c>
    </row>
    <row r="29" spans="1:14" ht="13.5" outlineLevel="2">
      <c r="A29" s="11" t="s">
        <v>93</v>
      </c>
      <c r="B29" s="12" t="s">
        <v>94</v>
      </c>
      <c r="C29" s="43">
        <v>0</v>
      </c>
      <c r="D29" s="43">
        <v>97.8</v>
      </c>
      <c r="E29" s="43">
        <v>0</v>
      </c>
      <c r="F29" s="43">
        <v>0</v>
      </c>
      <c r="G29" s="43">
        <f t="shared" si="0"/>
        <v>0</v>
      </c>
      <c r="H29" s="44" t="e">
        <f t="shared" si="1"/>
        <v>#DIV/0!</v>
      </c>
      <c r="I29" s="44" t="e">
        <f t="shared" si="2"/>
        <v>#DIV/0!</v>
      </c>
      <c r="J29" s="34">
        <f t="shared" si="3"/>
        <v>0</v>
      </c>
      <c r="K29" s="29"/>
      <c r="L29" s="29"/>
      <c r="M29" s="35">
        <f t="shared" si="6"/>
        <v>0</v>
      </c>
      <c r="N29" s="27">
        <f t="shared" si="7"/>
        <v>0</v>
      </c>
    </row>
    <row r="30" spans="1:14" ht="13.5" outlineLevel="1">
      <c r="A30" s="6" t="s">
        <v>38</v>
      </c>
      <c r="B30" s="9" t="s">
        <v>39</v>
      </c>
      <c r="C30" s="42">
        <v>4078.2</v>
      </c>
      <c r="D30" s="42">
        <v>11103.3</v>
      </c>
      <c r="E30" s="42">
        <v>5947.2</v>
      </c>
      <c r="F30" s="42">
        <v>3503.1</v>
      </c>
      <c r="G30" s="42">
        <f t="shared" si="0"/>
        <v>31.55007970603334</v>
      </c>
      <c r="H30" s="42">
        <f t="shared" si="1"/>
        <v>58.90334947538337</v>
      </c>
      <c r="I30" s="42">
        <f t="shared" si="2"/>
        <v>85.89819037810798</v>
      </c>
      <c r="J30" s="25">
        <f t="shared" si="3"/>
        <v>48.28798279712183</v>
      </c>
      <c r="K30" s="26">
        <f t="shared" si="4"/>
        <v>2444.1</v>
      </c>
      <c r="L30" s="26">
        <f t="shared" si="5"/>
        <v>24.94641435482883</v>
      </c>
      <c r="M30" s="27">
        <f t="shared" si="6"/>
        <v>2444.1</v>
      </c>
      <c r="N30" s="27">
        <f t="shared" si="7"/>
        <v>24.94641435482883</v>
      </c>
    </row>
    <row r="31" spans="1:14" ht="13.5" outlineLevel="2">
      <c r="A31" s="11" t="s">
        <v>40</v>
      </c>
      <c r="B31" s="12" t="s">
        <v>41</v>
      </c>
      <c r="C31" s="43">
        <v>4078.2</v>
      </c>
      <c r="D31" s="43">
        <v>11103.3</v>
      </c>
      <c r="E31" s="43">
        <v>5947.2</v>
      </c>
      <c r="F31" s="43">
        <v>3503.1</v>
      </c>
      <c r="G31" s="43">
        <f t="shared" si="0"/>
        <v>31.55007970603334</v>
      </c>
      <c r="H31" s="43">
        <f t="shared" si="1"/>
        <v>58.90334947538337</v>
      </c>
      <c r="I31" s="43">
        <f t="shared" si="2"/>
        <v>85.89819037810798</v>
      </c>
      <c r="J31" s="28">
        <f t="shared" si="3"/>
        <v>48.28798279712183</v>
      </c>
      <c r="K31" s="29">
        <f t="shared" si="4"/>
        <v>2444.1</v>
      </c>
      <c r="L31" s="29">
        <f t="shared" si="5"/>
        <v>24.94641435482883</v>
      </c>
      <c r="M31" s="30">
        <f t="shared" si="6"/>
        <v>2444.1</v>
      </c>
      <c r="N31" s="27">
        <f t="shared" si="7"/>
        <v>24.94641435482883</v>
      </c>
    </row>
    <row r="32" spans="1:14" ht="13.5" outlineLevel="1">
      <c r="A32" s="6" t="s">
        <v>42</v>
      </c>
      <c r="B32" s="9" t="s">
        <v>43</v>
      </c>
      <c r="C32" s="42">
        <v>67.9</v>
      </c>
      <c r="D32" s="42">
        <v>474.2</v>
      </c>
      <c r="E32" s="42">
        <v>152</v>
      </c>
      <c r="F32" s="42">
        <v>151.2</v>
      </c>
      <c r="G32" s="42">
        <f t="shared" si="0"/>
        <v>31.88528047237452</v>
      </c>
      <c r="H32" s="42">
        <f t="shared" si="1"/>
        <v>99.4736842105263</v>
      </c>
      <c r="I32" s="42">
        <f t="shared" si="2"/>
        <v>222.680412371134</v>
      </c>
      <c r="J32" s="25">
        <f t="shared" si="3"/>
        <v>2.0841948556777767</v>
      </c>
      <c r="K32" s="26">
        <f t="shared" si="4"/>
        <v>0.8000000000000114</v>
      </c>
      <c r="L32" s="26">
        <f t="shared" si="5"/>
        <v>0.008165431645130457</v>
      </c>
      <c r="M32" s="27">
        <f t="shared" si="6"/>
        <v>0.8000000000000114</v>
      </c>
      <c r="N32" s="27">
        <f t="shared" si="7"/>
        <v>0.008165431645130457</v>
      </c>
    </row>
    <row r="33" spans="1:14" ht="13.5" outlineLevel="2">
      <c r="A33" s="11" t="s">
        <v>48</v>
      </c>
      <c r="B33" s="12" t="s">
        <v>49</v>
      </c>
      <c r="C33" s="43">
        <v>67.9</v>
      </c>
      <c r="D33" s="43">
        <v>474.2</v>
      </c>
      <c r="E33" s="43">
        <v>152</v>
      </c>
      <c r="F33" s="43">
        <v>151.2</v>
      </c>
      <c r="G33" s="43">
        <f t="shared" si="0"/>
        <v>31.88528047237452</v>
      </c>
      <c r="H33" s="43">
        <f t="shared" si="1"/>
        <v>99.4736842105263</v>
      </c>
      <c r="I33" s="43">
        <f t="shared" si="2"/>
        <v>222.680412371134</v>
      </c>
      <c r="J33" s="28">
        <f t="shared" si="3"/>
        <v>2.0841948556777767</v>
      </c>
      <c r="K33" s="29">
        <f t="shared" si="4"/>
        <v>0.8000000000000114</v>
      </c>
      <c r="L33" s="29">
        <f t="shared" si="5"/>
        <v>0.008165431645130457</v>
      </c>
      <c r="M33" s="30">
        <f t="shared" si="6"/>
        <v>0.8000000000000114</v>
      </c>
      <c r="N33" s="27">
        <f t="shared" si="7"/>
        <v>0.008165431645130457</v>
      </c>
    </row>
    <row r="34" spans="1:14" ht="13.5" outlineLevel="1">
      <c r="A34" s="6" t="s">
        <v>44</v>
      </c>
      <c r="B34" s="9" t="s">
        <v>45</v>
      </c>
      <c r="C34" s="42">
        <v>0</v>
      </c>
      <c r="D34" s="42">
        <v>1</v>
      </c>
      <c r="E34" s="42">
        <v>0</v>
      </c>
      <c r="F34" s="42">
        <v>0</v>
      </c>
      <c r="G34" s="42">
        <f t="shared" si="0"/>
        <v>0</v>
      </c>
      <c r="H34" s="45" t="e">
        <f t="shared" si="1"/>
        <v>#DIV/0!</v>
      </c>
      <c r="I34" s="45" t="e">
        <f t="shared" si="2"/>
        <v>#DIV/0!</v>
      </c>
      <c r="J34" s="25">
        <f t="shared" si="3"/>
        <v>0</v>
      </c>
      <c r="K34" s="26">
        <f t="shared" si="4"/>
        <v>0</v>
      </c>
      <c r="L34" s="26">
        <f t="shared" si="5"/>
        <v>0</v>
      </c>
      <c r="M34" s="27">
        <f t="shared" si="6"/>
        <v>0</v>
      </c>
      <c r="N34" s="27">
        <f t="shared" si="7"/>
        <v>0</v>
      </c>
    </row>
    <row r="35" spans="1:14" ht="13.5" outlineLevel="2">
      <c r="A35" s="11" t="s">
        <v>46</v>
      </c>
      <c r="B35" s="12" t="s">
        <v>47</v>
      </c>
      <c r="C35" s="43">
        <v>0</v>
      </c>
      <c r="D35" s="43">
        <v>1</v>
      </c>
      <c r="E35" s="43">
        <v>0</v>
      </c>
      <c r="F35" s="43">
        <v>0</v>
      </c>
      <c r="G35" s="43">
        <f t="shared" si="0"/>
        <v>0</v>
      </c>
      <c r="H35" s="44" t="e">
        <f t="shared" si="1"/>
        <v>#DIV/0!</v>
      </c>
      <c r="I35" s="44" t="e">
        <f t="shared" si="2"/>
        <v>#DIV/0!</v>
      </c>
      <c r="J35" s="28">
        <f t="shared" si="3"/>
        <v>0</v>
      </c>
      <c r="K35" s="29">
        <f t="shared" si="4"/>
        <v>0</v>
      </c>
      <c r="L35" s="29">
        <f t="shared" si="5"/>
        <v>0</v>
      </c>
      <c r="M35" s="30">
        <f t="shared" si="6"/>
        <v>0</v>
      </c>
      <c r="N35" s="27">
        <f t="shared" si="7"/>
        <v>0</v>
      </c>
    </row>
  </sheetData>
  <sheetProtection/>
  <autoFilter ref="A8:L35"/>
  <mergeCells count="11">
    <mergeCell ref="F7:F8"/>
    <mergeCell ref="G7:I7"/>
    <mergeCell ref="J7:J8"/>
    <mergeCell ref="A1:F1"/>
    <mergeCell ref="A7:A8"/>
    <mergeCell ref="B7:B8"/>
    <mergeCell ref="C7:C8"/>
    <mergeCell ref="D7:D8"/>
    <mergeCell ref="A4:J4"/>
    <mergeCell ref="A5:J5"/>
    <mergeCell ref="E7:E8"/>
  </mergeCells>
  <printOptions/>
  <pageMargins left="0.15748031496062992" right="0.15748031496062992" top="0.6692913385826772" bottom="0.35433070866141736" header="0.4724409448818898" footer="0.2362204724409449"/>
  <pageSetup firstPageNumber="1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B4">
      <selection activeCell="B4" sqref="B4:K24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6" width="11.28125" style="2" customWidth="1"/>
    <col min="7" max="7" width="12.00390625" style="2" customWidth="1"/>
    <col min="8" max="8" width="10.57421875" style="2" customWidth="1"/>
    <col min="9" max="9" width="11.28125" style="2" customWidth="1"/>
    <col min="10" max="10" width="10.7109375" style="2" customWidth="1"/>
    <col min="11" max="16384" width="9.140625" style="2" customWidth="1"/>
  </cols>
  <sheetData>
    <row r="1" spans="1:11" s="17" customFormat="1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6" t="s">
        <v>57</v>
      </c>
    </row>
    <row r="2" spans="1:11" s="19" customFormat="1" ht="14.25">
      <c r="A2" s="3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ht="12.75">
      <c r="A3" s="38"/>
      <c r="B3" s="55" t="s">
        <v>58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s="39" customFormat="1" ht="15.75">
      <c r="A4" s="38"/>
      <c r="B4" s="57" t="s">
        <v>99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s="17" customFormat="1" ht="26.25" customHeight="1">
      <c r="A5" s="40"/>
      <c r="B5" s="15"/>
      <c r="C5" s="15"/>
      <c r="D5" s="15"/>
      <c r="E5" s="15"/>
      <c r="F5" s="15"/>
      <c r="G5" s="15"/>
      <c r="H5" s="15"/>
      <c r="I5" s="15"/>
      <c r="J5" s="15"/>
      <c r="K5" s="16" t="s">
        <v>54</v>
      </c>
    </row>
    <row r="6" spans="1:11" ht="12.75" customHeight="1">
      <c r="A6" s="58" t="s">
        <v>1</v>
      </c>
      <c r="B6" s="60" t="s">
        <v>59</v>
      </c>
      <c r="C6" s="60" t="s">
        <v>60</v>
      </c>
      <c r="D6" s="49" t="s">
        <v>100</v>
      </c>
      <c r="E6" s="49" t="s">
        <v>97</v>
      </c>
      <c r="F6" s="49" t="s">
        <v>101</v>
      </c>
      <c r="G6" s="49" t="s">
        <v>102</v>
      </c>
      <c r="H6" s="48" t="s">
        <v>51</v>
      </c>
      <c r="I6" s="48"/>
      <c r="J6" s="48"/>
      <c r="K6" s="49" t="s">
        <v>52</v>
      </c>
    </row>
    <row r="7" spans="1:11" ht="52.5">
      <c r="A7" s="59"/>
      <c r="B7" s="61"/>
      <c r="C7" s="61"/>
      <c r="D7" s="52"/>
      <c r="E7" s="50"/>
      <c r="F7" s="50"/>
      <c r="G7" s="50"/>
      <c r="H7" s="8" t="s">
        <v>98</v>
      </c>
      <c r="I7" s="8" t="s">
        <v>103</v>
      </c>
      <c r="J7" s="8" t="s">
        <v>53</v>
      </c>
      <c r="K7" s="50"/>
    </row>
    <row r="8" spans="1:11" ht="12.75" customHeight="1">
      <c r="A8" s="7" t="s">
        <v>50</v>
      </c>
      <c r="B8" s="6" t="s">
        <v>0</v>
      </c>
      <c r="C8" s="9" t="s">
        <v>0</v>
      </c>
      <c r="D8" s="10">
        <f>SUM(D9:D24)</f>
        <v>12381.9</v>
      </c>
      <c r="E8" s="10">
        <f>SUM(E9:E24)</f>
        <v>29583.199999999997</v>
      </c>
      <c r="F8" s="10">
        <f>SUM(F9:F24)</f>
        <v>17052</v>
      </c>
      <c r="G8" s="10">
        <f>SUM(G9:G24)</f>
        <v>7254.6</v>
      </c>
      <c r="H8" s="10">
        <f>G8/E8*100</f>
        <v>24.522702074150196</v>
      </c>
      <c r="I8" s="10">
        <f>G8/F8*100</f>
        <v>42.54398311048558</v>
      </c>
      <c r="J8" s="10">
        <f>G8/D8*100</f>
        <v>58.59036173769777</v>
      </c>
      <c r="K8" s="10">
        <f>G8/$G$8*100</f>
        <v>100</v>
      </c>
    </row>
    <row r="9" spans="1:11" ht="12.75" outlineLevel="1">
      <c r="A9" s="4" t="s">
        <v>50</v>
      </c>
      <c r="B9" s="11" t="s">
        <v>61</v>
      </c>
      <c r="C9" s="12" t="s">
        <v>62</v>
      </c>
      <c r="D9" s="43">
        <v>4268.5</v>
      </c>
      <c r="E9" s="43">
        <v>10263.2</v>
      </c>
      <c r="F9" s="43">
        <v>4504.4</v>
      </c>
      <c r="G9" s="43">
        <v>3452.1</v>
      </c>
      <c r="H9" s="13">
        <f aca="true" t="shared" si="0" ref="H9:H24">G9/E9*100</f>
        <v>33.635708161197286</v>
      </c>
      <c r="I9" s="13">
        <f aca="true" t="shared" si="1" ref="I9:I24">G9/F9*100</f>
        <v>76.63839801083385</v>
      </c>
      <c r="J9" s="13">
        <f aca="true" t="shared" si="2" ref="J9:J24">G9/D9*100</f>
        <v>80.87384327046972</v>
      </c>
      <c r="K9" s="13">
        <f aca="true" t="shared" si="3" ref="K9:K24">G9/$G$8*100</f>
        <v>47.584980564055904</v>
      </c>
    </row>
    <row r="10" spans="1:11" ht="12.75" hidden="1" outlineLevel="1">
      <c r="A10" s="4" t="s">
        <v>50</v>
      </c>
      <c r="B10" s="11" t="s">
        <v>63</v>
      </c>
      <c r="C10" s="12" t="s">
        <v>64</v>
      </c>
      <c r="D10" s="13">
        <v>0</v>
      </c>
      <c r="E10" s="41">
        <v>0</v>
      </c>
      <c r="F10" s="41">
        <v>0</v>
      </c>
      <c r="G10" s="41">
        <v>0</v>
      </c>
      <c r="H10" s="13" t="e">
        <f t="shared" si="0"/>
        <v>#DIV/0!</v>
      </c>
      <c r="I10" s="13" t="e">
        <f t="shared" si="1"/>
        <v>#DIV/0!</v>
      </c>
      <c r="J10" s="13" t="e">
        <f t="shared" si="2"/>
        <v>#DIV/0!</v>
      </c>
      <c r="K10" s="13">
        <f t="shared" si="3"/>
        <v>0</v>
      </c>
    </row>
    <row r="11" spans="1:11" ht="12.75" outlineLevel="1">
      <c r="A11" s="4" t="s">
        <v>50</v>
      </c>
      <c r="B11" s="11" t="s">
        <v>65</v>
      </c>
      <c r="C11" s="12" t="s">
        <v>66</v>
      </c>
      <c r="D11" s="43">
        <v>1237.5</v>
      </c>
      <c r="E11" s="43">
        <v>3098.1</v>
      </c>
      <c r="F11" s="43">
        <v>1493.2</v>
      </c>
      <c r="G11" s="43">
        <v>1136</v>
      </c>
      <c r="H11" s="13">
        <f t="shared" si="0"/>
        <v>36.66763500209806</v>
      </c>
      <c r="I11" s="13">
        <f t="shared" si="1"/>
        <v>76.07822126975623</v>
      </c>
      <c r="J11" s="13">
        <f t="shared" si="2"/>
        <v>91.7979797979798</v>
      </c>
      <c r="K11" s="13">
        <f t="shared" si="3"/>
        <v>15.659030132605519</v>
      </c>
    </row>
    <row r="12" spans="1:11" ht="12.75" outlineLevel="1">
      <c r="A12" s="4" t="s">
        <v>50</v>
      </c>
      <c r="B12" s="11" t="s">
        <v>67</v>
      </c>
      <c r="C12" s="12" t="s">
        <v>68</v>
      </c>
      <c r="D12" s="43">
        <v>53.2</v>
      </c>
      <c r="E12" s="43">
        <v>145.4</v>
      </c>
      <c r="F12" s="43">
        <v>63.6</v>
      </c>
      <c r="G12" s="43">
        <v>34.1</v>
      </c>
      <c r="H12" s="13">
        <f t="shared" si="0"/>
        <v>23.4525447042641</v>
      </c>
      <c r="I12" s="13">
        <f t="shared" si="1"/>
        <v>53.61635220125787</v>
      </c>
      <c r="J12" s="13">
        <f t="shared" si="2"/>
        <v>64.09774436090225</v>
      </c>
      <c r="K12" s="13">
        <f t="shared" si="3"/>
        <v>0.4700465911283875</v>
      </c>
    </row>
    <row r="13" spans="1:11" ht="12.75" outlineLevel="1">
      <c r="A13" s="4" t="s">
        <v>50</v>
      </c>
      <c r="B13" s="11" t="s">
        <v>69</v>
      </c>
      <c r="C13" s="12" t="s">
        <v>70</v>
      </c>
      <c r="D13" s="43">
        <v>3.5</v>
      </c>
      <c r="E13" s="43">
        <v>80.9</v>
      </c>
      <c r="F13" s="43">
        <v>22.1</v>
      </c>
      <c r="G13" s="43">
        <v>0</v>
      </c>
      <c r="H13" s="13">
        <f t="shared" si="0"/>
        <v>0</v>
      </c>
      <c r="I13" s="36">
        <f t="shared" si="1"/>
        <v>0</v>
      </c>
      <c r="J13" s="36">
        <f t="shared" si="2"/>
        <v>0</v>
      </c>
      <c r="K13" s="13">
        <f t="shared" si="3"/>
        <v>0</v>
      </c>
    </row>
    <row r="14" spans="1:11" ht="12.75" outlineLevel="1">
      <c r="A14" s="4" t="s">
        <v>50</v>
      </c>
      <c r="B14" s="11" t="s">
        <v>71</v>
      </c>
      <c r="C14" s="12" t="s">
        <v>72</v>
      </c>
      <c r="D14" s="43">
        <v>2032</v>
      </c>
      <c r="E14" s="43">
        <v>3399.7</v>
      </c>
      <c r="F14" s="43">
        <v>2277.4</v>
      </c>
      <c r="G14" s="43">
        <v>1459.3</v>
      </c>
      <c r="H14" s="13">
        <f t="shared" si="0"/>
        <v>42.92437568020708</v>
      </c>
      <c r="I14" s="13">
        <f t="shared" si="1"/>
        <v>64.0774567489242</v>
      </c>
      <c r="J14" s="13">
        <f t="shared" si="2"/>
        <v>71.81594488188976</v>
      </c>
      <c r="K14" s="13">
        <f t="shared" si="3"/>
        <v>20.115512915942986</v>
      </c>
    </row>
    <row r="15" spans="1:11" ht="12.75" outlineLevel="1">
      <c r="A15" s="4"/>
      <c r="B15" s="11" t="s">
        <v>95</v>
      </c>
      <c r="C15" s="12" t="s">
        <v>96</v>
      </c>
      <c r="D15" s="43">
        <v>272.4</v>
      </c>
      <c r="E15" s="43">
        <v>474.2</v>
      </c>
      <c r="F15" s="43">
        <v>268.3</v>
      </c>
      <c r="G15" s="43">
        <v>268.3</v>
      </c>
      <c r="H15" s="13">
        <f t="shared" si="0"/>
        <v>56.57950231969634</v>
      </c>
      <c r="I15" s="13">
        <f t="shared" si="1"/>
        <v>100</v>
      </c>
      <c r="J15" s="13">
        <f t="shared" si="2"/>
        <v>98.4948604992658</v>
      </c>
      <c r="K15" s="13">
        <f t="shared" si="3"/>
        <v>3.6983431202271664</v>
      </c>
    </row>
    <row r="16" spans="1:11" ht="12.75" outlineLevel="1">
      <c r="A16" s="4" t="s">
        <v>50</v>
      </c>
      <c r="B16" s="11" t="s">
        <v>73</v>
      </c>
      <c r="C16" s="12" t="s">
        <v>74</v>
      </c>
      <c r="D16" s="43">
        <v>3656.2</v>
      </c>
      <c r="E16" s="43">
        <v>9284.1</v>
      </c>
      <c r="F16" s="43">
        <v>6825</v>
      </c>
      <c r="G16" s="43">
        <v>483.3</v>
      </c>
      <c r="H16" s="13">
        <f t="shared" si="0"/>
        <v>5.205674217210069</v>
      </c>
      <c r="I16" s="13">
        <f t="shared" si="1"/>
        <v>7.081318681318681</v>
      </c>
      <c r="J16" s="13">
        <f t="shared" si="2"/>
        <v>13.218642306219575</v>
      </c>
      <c r="K16" s="13">
        <f t="shared" si="3"/>
        <v>6.661979985112894</v>
      </c>
    </row>
    <row r="17" spans="1:11" ht="12.75" outlineLevel="1">
      <c r="A17" s="4" t="s">
        <v>50</v>
      </c>
      <c r="B17" s="11" t="s">
        <v>75</v>
      </c>
      <c r="C17" s="12" t="s">
        <v>76</v>
      </c>
      <c r="D17" s="43">
        <v>245.6</v>
      </c>
      <c r="E17" s="43">
        <v>719.3</v>
      </c>
      <c r="F17" s="43">
        <v>430</v>
      </c>
      <c r="G17" s="43">
        <v>87</v>
      </c>
      <c r="H17" s="13">
        <f t="shared" si="0"/>
        <v>12.095092450994024</v>
      </c>
      <c r="I17" s="13">
        <f t="shared" si="1"/>
        <v>20.232558139534884</v>
      </c>
      <c r="J17" s="13">
        <f t="shared" si="2"/>
        <v>35.42345276872964</v>
      </c>
      <c r="K17" s="13">
        <f t="shared" si="3"/>
        <v>1.1992391034653873</v>
      </c>
    </row>
    <row r="18" spans="1:11" ht="12.75" outlineLevel="1">
      <c r="A18" s="4" t="s">
        <v>50</v>
      </c>
      <c r="B18" s="11" t="s">
        <v>77</v>
      </c>
      <c r="C18" s="12" t="s">
        <v>78</v>
      </c>
      <c r="D18" s="43">
        <v>0</v>
      </c>
      <c r="E18" s="43">
        <v>1</v>
      </c>
      <c r="F18" s="43">
        <v>0</v>
      </c>
      <c r="G18" s="43">
        <v>0</v>
      </c>
      <c r="H18" s="13">
        <f t="shared" si="0"/>
        <v>0</v>
      </c>
      <c r="I18" s="36" t="e">
        <f t="shared" si="1"/>
        <v>#DIV/0!</v>
      </c>
      <c r="J18" s="36" t="e">
        <f t="shared" si="2"/>
        <v>#DIV/0!</v>
      </c>
      <c r="K18" s="13">
        <f t="shared" si="3"/>
        <v>0</v>
      </c>
    </row>
    <row r="19" spans="1:11" ht="25.5" outlineLevel="1">
      <c r="A19" s="4" t="s">
        <v>50</v>
      </c>
      <c r="B19" s="11" t="s">
        <v>79</v>
      </c>
      <c r="C19" s="12" t="s">
        <v>80</v>
      </c>
      <c r="D19" s="43">
        <v>169.6</v>
      </c>
      <c r="E19" s="43">
        <v>363.6</v>
      </c>
      <c r="F19" s="43">
        <v>186.9</v>
      </c>
      <c r="G19" s="43">
        <v>140</v>
      </c>
      <c r="H19" s="13">
        <f t="shared" si="0"/>
        <v>38.503850385038504</v>
      </c>
      <c r="I19" s="13">
        <f t="shared" si="1"/>
        <v>74.9063670411985</v>
      </c>
      <c r="J19" s="13">
        <f t="shared" si="2"/>
        <v>82.54716981132076</v>
      </c>
      <c r="K19" s="13">
        <f t="shared" si="3"/>
        <v>1.929810051553497</v>
      </c>
    </row>
    <row r="20" spans="1:11" ht="38.25" outlineLevel="1">
      <c r="A20" s="4" t="s">
        <v>50</v>
      </c>
      <c r="B20" s="11" t="s">
        <v>87</v>
      </c>
      <c r="C20" s="12" t="s">
        <v>88</v>
      </c>
      <c r="D20" s="43">
        <v>67.9</v>
      </c>
      <c r="E20" s="43">
        <v>474.2</v>
      </c>
      <c r="F20" s="43">
        <v>152</v>
      </c>
      <c r="G20" s="43">
        <v>151.2</v>
      </c>
      <c r="H20" s="13">
        <f t="shared" si="0"/>
        <v>31.88528047237452</v>
      </c>
      <c r="I20" s="13">
        <f t="shared" si="1"/>
        <v>99.4736842105263</v>
      </c>
      <c r="J20" s="13">
        <f t="shared" si="2"/>
        <v>222.680412371134</v>
      </c>
      <c r="K20" s="13">
        <f t="shared" si="3"/>
        <v>2.0841948556777767</v>
      </c>
    </row>
    <row r="21" spans="1:11" ht="12.75" outlineLevel="1">
      <c r="A21" s="4" t="s">
        <v>50</v>
      </c>
      <c r="B21" s="11" t="s">
        <v>81</v>
      </c>
      <c r="C21" s="12" t="s">
        <v>82</v>
      </c>
      <c r="D21" s="43">
        <v>198.4</v>
      </c>
      <c r="E21" s="43">
        <v>283.5</v>
      </c>
      <c r="F21" s="43">
        <v>246.1</v>
      </c>
      <c r="G21" s="43">
        <v>4.9</v>
      </c>
      <c r="H21" s="13">
        <f t="shared" si="0"/>
        <v>1.7283950617283952</v>
      </c>
      <c r="I21" s="13">
        <f t="shared" si="1"/>
        <v>1.991060544494108</v>
      </c>
      <c r="J21" s="63">
        <f t="shared" si="2"/>
        <v>2.4697580645161294</v>
      </c>
      <c r="K21" s="13">
        <f t="shared" si="3"/>
        <v>0.0675433518043724</v>
      </c>
    </row>
    <row r="22" spans="1:11" ht="12.75" outlineLevel="1">
      <c r="A22" s="4" t="s">
        <v>50</v>
      </c>
      <c r="B22" s="11" t="s">
        <v>83</v>
      </c>
      <c r="C22" s="12" t="s">
        <v>84</v>
      </c>
      <c r="D22" s="43">
        <v>90.6</v>
      </c>
      <c r="E22" s="43">
        <v>415</v>
      </c>
      <c r="F22" s="43">
        <v>400</v>
      </c>
      <c r="G22" s="43">
        <v>0</v>
      </c>
      <c r="H22" s="13">
        <f t="shared" si="0"/>
        <v>0</v>
      </c>
      <c r="I22" s="62">
        <f t="shared" si="1"/>
        <v>0</v>
      </c>
      <c r="J22" s="62">
        <f t="shared" si="2"/>
        <v>0</v>
      </c>
      <c r="K22" s="13">
        <f t="shared" si="3"/>
        <v>0</v>
      </c>
    </row>
    <row r="23" spans="1:11" ht="12.75" outlineLevel="1">
      <c r="A23" s="4"/>
      <c r="B23" s="11" t="s">
        <v>85</v>
      </c>
      <c r="C23" s="12" t="s">
        <v>86</v>
      </c>
      <c r="D23" s="43">
        <v>86.5</v>
      </c>
      <c r="E23" s="43">
        <v>481</v>
      </c>
      <c r="F23" s="43">
        <v>183</v>
      </c>
      <c r="G23" s="43">
        <v>38.4</v>
      </c>
      <c r="H23" s="13">
        <f>G23/E23*100</f>
        <v>7.983367983367982</v>
      </c>
      <c r="I23" s="13">
        <f>G23/F23*100</f>
        <v>20.983606557377048</v>
      </c>
      <c r="J23" s="13">
        <f>G23/D23*100</f>
        <v>44.39306358381503</v>
      </c>
      <c r="K23" s="13">
        <f>G23/$G$8*100</f>
        <v>0.529319328426102</v>
      </c>
    </row>
    <row r="24" spans="1:11" ht="22.5" outlineLevel="1">
      <c r="A24" s="4" t="s">
        <v>50</v>
      </c>
      <c r="B24" s="46" t="s">
        <v>106</v>
      </c>
      <c r="C24" s="47" t="s">
        <v>107</v>
      </c>
      <c r="D24" s="43">
        <v>0</v>
      </c>
      <c r="E24" s="43">
        <v>100</v>
      </c>
      <c r="F24" s="43">
        <v>0</v>
      </c>
      <c r="G24" s="43">
        <v>0</v>
      </c>
      <c r="H24" s="13">
        <f t="shared" si="0"/>
        <v>0</v>
      </c>
      <c r="I24" s="36" t="e">
        <f t="shared" si="1"/>
        <v>#DIV/0!</v>
      </c>
      <c r="J24" s="36" t="e">
        <f t="shared" si="2"/>
        <v>#DIV/0!</v>
      </c>
      <c r="K24" s="13">
        <f t="shared" si="3"/>
        <v>0</v>
      </c>
    </row>
    <row r="25" ht="42.75" customHeight="1">
      <c r="A25" s="1"/>
    </row>
    <row r="26" ht="42.75" customHeight="1">
      <c r="A26" s="1"/>
    </row>
    <row r="27" ht="12.75" customHeight="1"/>
    <row r="28" ht="12.75" customHeight="1"/>
    <row r="29" ht="12.75" customHeight="1"/>
  </sheetData>
  <sheetProtection/>
  <autoFilter ref="A7:K24"/>
  <mergeCells count="11">
    <mergeCell ref="G6:G7"/>
    <mergeCell ref="H6:J6"/>
    <mergeCell ref="K6:K7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75" right="0.75" top="0.5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2017-07-25T08:12:54Z</cp:lastPrinted>
  <dcterms:created xsi:type="dcterms:W3CDTF">2002-03-11T10:22:12Z</dcterms:created>
  <dcterms:modified xsi:type="dcterms:W3CDTF">2017-07-25T08:13:23Z</dcterms:modified>
  <cp:category/>
  <cp:version/>
  <cp:contentType/>
  <cp:contentStatus/>
</cp:coreProperties>
</file>