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КФСР" sheetId="1" r:id="rId1"/>
    <sheet name="КОСГУ" sheetId="2" r:id="rId2"/>
  </sheets>
  <definedNames>
    <definedName name="APPT" localSheetId="0">'КФСР'!$A$17</definedName>
    <definedName name="FIO" localSheetId="0">'КФСР'!$H$17</definedName>
    <definedName name="SIGN" localSheetId="0">'КФСР'!$A$17:$J$18</definedName>
  </definedNames>
  <calcPr fullCalcOnLoad="1" refMode="R1C1"/>
</workbook>
</file>

<file path=xl/sharedStrings.xml><?xml version="1.0" encoding="utf-8"?>
<sst xmlns="http://schemas.openxmlformats.org/spreadsheetml/2006/main" count="123" uniqueCount="105">
  <si>
    <t>КФСР</t>
  </si>
  <si>
    <t>Наименование КФСР</t>
  </si>
  <si>
    <t>КП - расходы 1кв</t>
  </si>
  <si>
    <t>КП - расходы 2кв</t>
  </si>
  <si>
    <t>Итого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</si>
  <si>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</si>
  <si>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</si>
  <si>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</si>
  <si>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</si>
  <si>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</si>
  <si>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</si>
  <si>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</si>
  <si>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</si>
  <si>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</si>
  <si>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</si>
  <si>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</si>
  <si>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</si>
  <si>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</si>
  <si>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</si>
  <si>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</si>
  <si>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</si>
  <si>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</si>
  <si>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</si>
  <si>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</si>
  <si>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</si>
  <si>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</si>
  <si>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</si>
  <si>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</si>
  <si>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</si>
  <si>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</si>
  <si>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</si>
  <si>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</si>
  <si>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</si>
  <si>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</si>
  <si>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</si>
  <si>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</si>
  <si>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</si>
  <si>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</si>
  <si>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</si>
  <si>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</si>
  <si>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</si>
  <si>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</si>
  <si>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</si>
  <si>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</si>
  <si>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</si>
  <si>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</si>
  <si>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</si>
  <si>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</si>
  <si>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</si>
  <si>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</si>
  <si>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</si>
  <si>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</si>
  <si>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</si>
  <si>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</si>
  <si>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</si>
  <si>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</si>
  <si>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</si>
  <si>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</si>
  <si>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</si>
  <si>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</si>
  <si>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</si>
  <si>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Кассовый план</t>
  </si>
  <si>
    <t>План 2014  год</t>
  </si>
  <si>
    <t>Исполнено</t>
  </si>
  <si>
    <t>1 полугодие 2014 г.</t>
  </si>
  <si>
    <t>тыс.руб.</t>
  </si>
  <si>
    <t>Приложение 2</t>
  </si>
  <si>
    <t xml:space="preserve"> Исполнение бюджета МО Старопольское сельское поселение по функциональной классификации расходов за 1 полугодие 2014 года</t>
  </si>
  <si>
    <t>Исполнено за 1 полугодие 2013 года</t>
  </si>
  <si>
    <t>Остаток</t>
  </si>
  <si>
    <t>Структура расходов, %</t>
  </si>
  <si>
    <t>% исполнения</t>
  </si>
  <si>
    <t>к плану 2014 года</t>
  </si>
  <si>
    <t>к плану 1 полугодия 2014 г.</t>
  </si>
  <si>
    <t>к аналогичному периоду прош. года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</si>
  <si>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</si>
  <si>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</si>
  <si>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</si>
  <si>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</si>
  <si>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</si>
  <si>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</si>
  <si>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</si>
  <si>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</si>
  <si>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</si>
  <si>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</si>
  <si>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</si>
  <si>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</si>
  <si>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</si>
  <si>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</si>
  <si>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</si>
  <si>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</si>
  <si>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</si>
  <si>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</si>
  <si>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</si>
  <si>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</si>
  <si>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263</t>
  </si>
  <si>
    <t>Пенсии, пособия, выплачиваемые организациями сектора государственного управления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</si>
  <si>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</si>
  <si>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</si>
  <si>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</si>
  <si>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</si>
  <si>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</si>
  <si>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</si>
  <si>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 xml:space="preserve"> Исполнение бюджета МО Старопольское сельское поселение по экономической классификации расходов за 1 полугодие 2014 года</t>
  </si>
  <si>
    <t>Приложение 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</si>
</sst>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1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28" fillId="0" borderId="10" xfId="0" applyNumberFormat="1" applyFont="1" applyBorder="1" applyAlignment="1">
      <alignment horizontal="right" vertical="center" wrapText="1"/>
    </xf>
    <xf numFmtId="165" fontId="29" fillId="0" borderId="1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39"/>
  <sheetViews>
    <sheetView showGridLines="0" workbookViewId="0" topLeftCell="C1">
      <selection activeCell="F15" sqref="F15"/>
    </sheetView>
  </sheetViews>
  <sheetFormatPr defaultColWidth="9.140625" defaultRowHeight="12.75" customHeight="1" outlineLevelRow="1"/>
  <cols>
    <col min="1" max="1" width="6.7109375" style="0" customWidth="1"/>
    <col min="2" max="2" width="37.8515625" style="0" customWidth="1"/>
    <col min="3" max="3" width="12.8515625" style="0" customWidth="1"/>
    <col min="4" max="4" width="10.8515625" style="0" customWidth="1"/>
    <col min="5" max="5" width="11.140625" style="0" customWidth="1"/>
    <col min="6" max="6" width="12.140625" style="0" customWidth="1"/>
    <col min="7" max="8" width="12.140625" style="0" hidden="1" customWidth="1"/>
    <col min="9" max="10" width="12.140625" style="0" customWidth="1"/>
    <col min="13" max="13" width="12.28125" style="0" customWidth="1"/>
  </cols>
  <sheetData>
    <row r="1" spans="1:13" ht="12.75">
      <c r="A1" s="18"/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2" t="s">
        <v>66</v>
      </c>
    </row>
    <row r="2" spans="1:12" ht="16.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 hidden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4.25">
      <c r="A4" s="22" t="s">
        <v>67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9" ht="9.75" customHeight="1">
      <c r="A5" s="19"/>
      <c r="B5" s="20"/>
      <c r="C5" s="20"/>
      <c r="D5" s="20"/>
      <c r="E5" s="20"/>
      <c r="F5" s="20"/>
      <c r="G5" s="20"/>
      <c r="H5" s="20"/>
      <c r="I5" s="20"/>
    </row>
    <row r="6" spans="1:13" ht="12.75">
      <c r="A6" s="19"/>
      <c r="B6" s="20"/>
      <c r="C6" s="20"/>
      <c r="D6" s="20"/>
      <c r="E6" s="20"/>
      <c r="F6" s="20"/>
      <c r="G6" s="20"/>
      <c r="H6" s="20"/>
      <c r="I6" s="20"/>
      <c r="M6" t="s">
        <v>65</v>
      </c>
    </row>
    <row r="7" spans="1:13" ht="12.75">
      <c r="A7" s="27" t="s">
        <v>0</v>
      </c>
      <c r="B7" s="27" t="s">
        <v>1</v>
      </c>
      <c r="C7" s="27" t="s">
        <v>68</v>
      </c>
      <c r="D7" s="27" t="s">
        <v>62</v>
      </c>
      <c r="E7" s="21" t="s">
        <v>64</v>
      </c>
      <c r="F7" s="21"/>
      <c r="G7" s="21"/>
      <c r="H7" s="21"/>
      <c r="I7" s="21"/>
      <c r="J7" s="21"/>
      <c r="K7" s="24" t="s">
        <v>71</v>
      </c>
      <c r="L7" s="25"/>
      <c r="M7" s="26"/>
    </row>
    <row r="8" spans="1:13" ht="42">
      <c r="A8" s="28"/>
      <c r="B8" s="28"/>
      <c r="C8" s="28"/>
      <c r="D8" s="28"/>
      <c r="E8" s="11" t="s">
        <v>61</v>
      </c>
      <c r="F8" s="11" t="s">
        <v>63</v>
      </c>
      <c r="G8" s="11" t="s">
        <v>2</v>
      </c>
      <c r="H8" s="11" t="s">
        <v>3</v>
      </c>
      <c r="I8" s="11" t="s">
        <v>69</v>
      </c>
      <c r="J8" s="11" t="s">
        <v>70</v>
      </c>
      <c r="K8" s="11" t="s">
        <v>72</v>
      </c>
      <c r="L8" s="11" t="s">
        <v>73</v>
      </c>
      <c r="M8" s="11" t="s">
        <v>74</v>
      </c>
    </row>
    <row r="9" spans="1:13" ht="13.5" hidden="1">
      <c r="A9" s="7" t="s">
        <v>4</v>
      </c>
      <c r="B9" s="10"/>
      <c r="C9" s="13"/>
      <c r="D9" s="13">
        <v>23997.409</v>
      </c>
      <c r="E9" s="13">
        <f>G9+H9</f>
        <v>12810.084</v>
      </c>
      <c r="F9" s="13">
        <v>8890.733</v>
      </c>
      <c r="G9" s="13">
        <v>3990.563</v>
      </c>
      <c r="H9" s="13">
        <v>8819.521</v>
      </c>
      <c r="I9" s="13">
        <f>E9-F9</f>
        <v>3919.3510000000006</v>
      </c>
      <c r="J9" s="13"/>
      <c r="K9" s="13"/>
      <c r="L9" s="13"/>
      <c r="M9" s="13"/>
    </row>
    <row r="10" spans="1:13" ht="12.75">
      <c r="A10" s="6" t="s">
        <v>5</v>
      </c>
      <c r="B10" s="9" t="s">
        <v>6</v>
      </c>
      <c r="C10" s="14">
        <v>1906.8</v>
      </c>
      <c r="D10" s="14">
        <v>5814.437</v>
      </c>
      <c r="E10" s="14">
        <f aca="true" t="shared" si="0" ref="E10:E37">G10+H10</f>
        <v>3067.2</v>
      </c>
      <c r="F10" s="14">
        <v>2904.521</v>
      </c>
      <c r="G10" s="14">
        <v>1219.4</v>
      </c>
      <c r="H10" s="14">
        <v>1847.8</v>
      </c>
      <c r="I10" s="14">
        <f aca="true" t="shared" si="1" ref="I10:I37">E10-F10</f>
        <v>162.67899999999963</v>
      </c>
      <c r="J10" s="14">
        <f>F10/$F$38*100</f>
        <v>32.66908364023529</v>
      </c>
      <c r="K10" s="14">
        <f>F10/D10*100</f>
        <v>49.95360685823925</v>
      </c>
      <c r="L10" s="14">
        <f>F10/E10*100</f>
        <v>94.69617240479917</v>
      </c>
      <c r="M10" s="14">
        <f>F10/C10*100</f>
        <v>152.324365428991</v>
      </c>
    </row>
    <row r="11" spans="1:13" ht="38.25" outlineLevel="1">
      <c r="A11" s="5" t="s">
        <v>7</v>
      </c>
      <c r="B11" s="8" t="s">
        <v>8</v>
      </c>
      <c r="C11" s="15">
        <v>105.9</v>
      </c>
      <c r="D11" s="15">
        <v>190.4</v>
      </c>
      <c r="E11" s="15">
        <f t="shared" si="0"/>
        <v>74.15</v>
      </c>
      <c r="F11" s="15">
        <v>66.867</v>
      </c>
      <c r="G11" s="15">
        <v>21.15</v>
      </c>
      <c r="H11" s="15">
        <v>53</v>
      </c>
      <c r="I11" s="15">
        <f t="shared" si="1"/>
        <v>7.283000000000001</v>
      </c>
      <c r="J11" s="15">
        <f aca="true" t="shared" si="2" ref="J11:J38">F11/$F$38*100</f>
        <v>0.7520977179271945</v>
      </c>
      <c r="K11" s="15">
        <f aca="true" t="shared" si="3" ref="K11:K38">F11/D11*100</f>
        <v>35.11922268907563</v>
      </c>
      <c r="L11" s="15">
        <f aca="true" t="shared" si="4" ref="L11:L38">F11/E11*100</f>
        <v>90.17801753202967</v>
      </c>
      <c r="M11" s="15">
        <f aca="true" t="shared" si="5" ref="M11:M38">F11/C11*100</f>
        <v>63.14164305949008</v>
      </c>
    </row>
    <row r="12" spans="1:13" ht="44.25" customHeight="1" outlineLevel="1">
      <c r="A12" s="5" t="s">
        <v>9</v>
      </c>
      <c r="B12" s="8" t="s">
        <v>10</v>
      </c>
      <c r="C12" s="15">
        <v>1782.5</v>
      </c>
      <c r="D12" s="15">
        <v>5369.837</v>
      </c>
      <c r="E12" s="15">
        <f t="shared" si="0"/>
        <v>2848.85</v>
      </c>
      <c r="F12" s="15">
        <v>2695.874</v>
      </c>
      <c r="G12" s="15">
        <v>1135.75</v>
      </c>
      <c r="H12" s="15">
        <v>1713.1</v>
      </c>
      <c r="I12" s="15">
        <f t="shared" si="1"/>
        <v>152.9760000000001</v>
      </c>
      <c r="J12" s="15">
        <f t="shared" si="2"/>
        <v>30.322291761545415</v>
      </c>
      <c r="K12" s="15">
        <f t="shared" si="3"/>
        <v>50.20401922814416</v>
      </c>
      <c r="L12" s="15">
        <f t="shared" si="4"/>
        <v>94.6302543131439</v>
      </c>
      <c r="M12" s="15">
        <f t="shared" si="5"/>
        <v>151.2411781206171</v>
      </c>
    </row>
    <row r="13" spans="1:13" ht="38.25" outlineLevel="1">
      <c r="A13" s="5" t="s">
        <v>11</v>
      </c>
      <c r="B13" s="8" t="s">
        <v>12</v>
      </c>
      <c r="C13" s="15">
        <v>0</v>
      </c>
      <c r="D13" s="15">
        <v>125</v>
      </c>
      <c r="E13" s="15">
        <f t="shared" si="0"/>
        <v>125</v>
      </c>
      <c r="F13" s="15">
        <v>125</v>
      </c>
      <c r="G13" s="15">
        <v>62.5</v>
      </c>
      <c r="H13" s="15">
        <v>62.5</v>
      </c>
      <c r="I13" s="15">
        <f t="shared" si="1"/>
        <v>0</v>
      </c>
      <c r="J13" s="15">
        <f t="shared" si="2"/>
        <v>1.4059583163727896</v>
      </c>
      <c r="K13" s="15">
        <f t="shared" si="3"/>
        <v>100</v>
      </c>
      <c r="L13" s="15">
        <f t="shared" si="4"/>
        <v>100</v>
      </c>
      <c r="M13" s="16" t="e">
        <f t="shared" si="5"/>
        <v>#DIV/0!</v>
      </c>
    </row>
    <row r="14" spans="1:13" ht="12.75" outlineLevel="1">
      <c r="A14" s="5" t="s">
        <v>13</v>
      </c>
      <c r="B14" s="8" t="s">
        <v>14</v>
      </c>
      <c r="C14" s="15">
        <v>0</v>
      </c>
      <c r="D14" s="15">
        <v>100</v>
      </c>
      <c r="E14" s="15">
        <f t="shared" si="0"/>
        <v>0</v>
      </c>
      <c r="F14" s="15">
        <v>0</v>
      </c>
      <c r="G14" s="15">
        <v>0</v>
      </c>
      <c r="H14" s="15">
        <v>0</v>
      </c>
      <c r="I14" s="15">
        <f t="shared" si="1"/>
        <v>0</v>
      </c>
      <c r="J14" s="15">
        <f t="shared" si="2"/>
        <v>0</v>
      </c>
      <c r="K14" s="15">
        <f t="shared" si="3"/>
        <v>0</v>
      </c>
      <c r="L14" s="16" t="e">
        <f t="shared" si="4"/>
        <v>#DIV/0!</v>
      </c>
      <c r="M14" s="16" t="e">
        <f t="shared" si="5"/>
        <v>#DIV/0!</v>
      </c>
    </row>
    <row r="15" spans="1:13" ht="12.75" outlineLevel="1">
      <c r="A15" s="5" t="s">
        <v>15</v>
      </c>
      <c r="B15" s="8" t="s">
        <v>16</v>
      </c>
      <c r="C15" s="15">
        <v>0</v>
      </c>
      <c r="D15" s="15">
        <v>10</v>
      </c>
      <c r="E15" s="15">
        <f t="shared" si="0"/>
        <v>0</v>
      </c>
      <c r="F15" s="15">
        <v>0</v>
      </c>
      <c r="G15" s="15">
        <v>0</v>
      </c>
      <c r="H15" s="15">
        <v>0</v>
      </c>
      <c r="I15" s="15">
        <f t="shared" si="1"/>
        <v>0</v>
      </c>
      <c r="J15" s="15">
        <f t="shared" si="2"/>
        <v>0</v>
      </c>
      <c r="K15" s="15">
        <f t="shared" si="3"/>
        <v>0</v>
      </c>
      <c r="L15" s="16" t="e">
        <f t="shared" si="4"/>
        <v>#DIV/0!</v>
      </c>
      <c r="M15" s="16" t="e">
        <f t="shared" si="5"/>
        <v>#DIV/0!</v>
      </c>
    </row>
    <row r="16" spans="1:13" ht="12.75" outlineLevel="1">
      <c r="A16" s="5" t="s">
        <v>17</v>
      </c>
      <c r="B16" s="8" t="s">
        <v>18</v>
      </c>
      <c r="C16" s="15">
        <v>18.4</v>
      </c>
      <c r="D16" s="15">
        <v>19.2</v>
      </c>
      <c r="E16" s="15">
        <f t="shared" si="0"/>
        <v>19.2</v>
      </c>
      <c r="F16" s="15">
        <v>16.78</v>
      </c>
      <c r="G16" s="15">
        <v>0</v>
      </c>
      <c r="H16" s="15">
        <v>19.2</v>
      </c>
      <c r="I16" s="15">
        <f t="shared" si="1"/>
        <v>2.419999999999998</v>
      </c>
      <c r="J16" s="15">
        <f t="shared" si="2"/>
        <v>0.18873584438988325</v>
      </c>
      <c r="K16" s="15">
        <f t="shared" si="3"/>
        <v>87.39583333333334</v>
      </c>
      <c r="L16" s="15">
        <f t="shared" si="4"/>
        <v>87.39583333333334</v>
      </c>
      <c r="M16" s="15">
        <f t="shared" si="5"/>
        <v>91.19565217391306</v>
      </c>
    </row>
    <row r="17" spans="1:13" ht="12.75">
      <c r="A17" s="6" t="s">
        <v>19</v>
      </c>
      <c r="B17" s="9" t="s">
        <v>20</v>
      </c>
      <c r="C17" s="14">
        <v>95.2</v>
      </c>
      <c r="D17" s="14">
        <v>199.722</v>
      </c>
      <c r="E17" s="14">
        <f t="shared" si="0"/>
        <v>77.13</v>
      </c>
      <c r="F17" s="14">
        <v>77.128</v>
      </c>
      <c r="G17" s="14">
        <v>30.86</v>
      </c>
      <c r="H17" s="14">
        <v>46.27</v>
      </c>
      <c r="I17" s="14">
        <f t="shared" si="1"/>
        <v>0.001999999999995339</v>
      </c>
      <c r="J17" s="14">
        <f t="shared" si="2"/>
        <v>0.8675100242016041</v>
      </c>
      <c r="K17" s="14">
        <f t="shared" si="3"/>
        <v>38.61767857321677</v>
      </c>
      <c r="L17" s="14">
        <f t="shared" si="4"/>
        <v>99.99740697523663</v>
      </c>
      <c r="M17" s="14">
        <f t="shared" si="5"/>
        <v>81.01680672268907</v>
      </c>
    </row>
    <row r="18" spans="1:13" ht="12.75" outlineLevel="1">
      <c r="A18" s="5" t="s">
        <v>21</v>
      </c>
      <c r="B18" s="8" t="s">
        <v>22</v>
      </c>
      <c r="C18" s="15">
        <v>95.2</v>
      </c>
      <c r="D18" s="15">
        <v>199.722</v>
      </c>
      <c r="E18" s="15">
        <f t="shared" si="0"/>
        <v>77.13</v>
      </c>
      <c r="F18" s="15">
        <v>77.128</v>
      </c>
      <c r="G18" s="15">
        <v>30.86</v>
      </c>
      <c r="H18" s="15">
        <v>46.27</v>
      </c>
      <c r="I18" s="15">
        <f t="shared" si="1"/>
        <v>0.001999999999995339</v>
      </c>
      <c r="J18" s="15">
        <f t="shared" si="2"/>
        <v>0.8675100242016041</v>
      </c>
      <c r="K18" s="15">
        <f t="shared" si="3"/>
        <v>38.61767857321677</v>
      </c>
      <c r="L18" s="15">
        <f t="shared" si="4"/>
        <v>99.99740697523663</v>
      </c>
      <c r="M18" s="15">
        <f t="shared" si="5"/>
        <v>81.01680672268907</v>
      </c>
    </row>
    <row r="19" spans="1:13" ht="25.5">
      <c r="A19" s="6" t="s">
        <v>23</v>
      </c>
      <c r="B19" s="9" t="s">
        <v>24</v>
      </c>
      <c r="C19" s="14">
        <v>0</v>
      </c>
      <c r="D19" s="14">
        <v>109.97</v>
      </c>
      <c r="E19" s="14">
        <f t="shared" si="0"/>
        <v>77.94</v>
      </c>
      <c r="F19" s="14">
        <v>0</v>
      </c>
      <c r="G19" s="14">
        <v>0</v>
      </c>
      <c r="H19" s="14">
        <v>77.94</v>
      </c>
      <c r="I19" s="14">
        <f t="shared" si="1"/>
        <v>77.94</v>
      </c>
      <c r="J19" s="14">
        <f t="shared" si="2"/>
        <v>0</v>
      </c>
      <c r="K19" s="14">
        <f t="shared" si="3"/>
        <v>0</v>
      </c>
      <c r="L19" s="14">
        <f t="shared" si="4"/>
        <v>0</v>
      </c>
      <c r="M19" s="17" t="e">
        <f t="shared" si="5"/>
        <v>#DIV/0!</v>
      </c>
    </row>
    <row r="20" spans="1:13" ht="38.25" outlineLevel="1">
      <c r="A20" s="5" t="s">
        <v>25</v>
      </c>
      <c r="B20" s="8" t="s">
        <v>26</v>
      </c>
      <c r="C20" s="15">
        <v>0</v>
      </c>
      <c r="D20" s="15">
        <v>109.97</v>
      </c>
      <c r="E20" s="15">
        <f t="shared" si="0"/>
        <v>77.94</v>
      </c>
      <c r="F20" s="15">
        <v>0</v>
      </c>
      <c r="G20" s="15">
        <v>0</v>
      </c>
      <c r="H20" s="15">
        <v>77.94</v>
      </c>
      <c r="I20" s="15">
        <f t="shared" si="1"/>
        <v>77.94</v>
      </c>
      <c r="J20" s="15">
        <f t="shared" si="2"/>
        <v>0</v>
      </c>
      <c r="K20" s="15">
        <f t="shared" si="3"/>
        <v>0</v>
      </c>
      <c r="L20" s="15">
        <f t="shared" si="4"/>
        <v>0</v>
      </c>
      <c r="M20" s="16" t="e">
        <f t="shared" si="5"/>
        <v>#DIV/0!</v>
      </c>
    </row>
    <row r="21" spans="1:13" ht="12.75">
      <c r="A21" s="6" t="s">
        <v>27</v>
      </c>
      <c r="B21" s="9" t="s">
        <v>28</v>
      </c>
      <c r="C21" s="14">
        <v>97.9</v>
      </c>
      <c r="D21" s="14">
        <v>5616.727</v>
      </c>
      <c r="E21" s="14">
        <f t="shared" si="0"/>
        <v>1853.6519999999998</v>
      </c>
      <c r="F21" s="14">
        <v>102.285</v>
      </c>
      <c r="G21" s="14">
        <v>9.85</v>
      </c>
      <c r="H21" s="14">
        <v>1843.802</v>
      </c>
      <c r="I21" s="14">
        <f t="shared" si="1"/>
        <v>1751.3669999999997</v>
      </c>
      <c r="J21" s="14">
        <f t="shared" si="2"/>
        <v>1.1504675711215262</v>
      </c>
      <c r="K21" s="14">
        <f t="shared" si="3"/>
        <v>1.8210783611167143</v>
      </c>
      <c r="L21" s="14">
        <f t="shared" si="4"/>
        <v>5.518026037249711</v>
      </c>
      <c r="M21" s="14">
        <f t="shared" si="5"/>
        <v>104.47906026557712</v>
      </c>
    </row>
    <row r="22" spans="1:13" ht="12.75" outlineLevel="1">
      <c r="A22" s="5" t="s">
        <v>29</v>
      </c>
      <c r="B22" s="8" t="s">
        <v>30</v>
      </c>
      <c r="C22" s="15">
        <v>97.9</v>
      </c>
      <c r="D22" s="15">
        <v>5521.727</v>
      </c>
      <c r="E22" s="15">
        <f t="shared" si="0"/>
        <v>1810.517</v>
      </c>
      <c r="F22" s="15">
        <v>59.15</v>
      </c>
      <c r="G22" s="15">
        <v>0</v>
      </c>
      <c r="H22" s="15">
        <v>1810.517</v>
      </c>
      <c r="I22" s="15">
        <f t="shared" si="1"/>
        <v>1751.367</v>
      </c>
      <c r="J22" s="15">
        <f t="shared" si="2"/>
        <v>0.6652994753076039</v>
      </c>
      <c r="K22" s="15">
        <f t="shared" si="3"/>
        <v>1.0712228257572314</v>
      </c>
      <c r="L22" s="15">
        <f t="shared" si="4"/>
        <v>3.2670226239245475</v>
      </c>
      <c r="M22" s="15">
        <f t="shared" si="5"/>
        <v>60.4187946884576</v>
      </c>
    </row>
    <row r="23" spans="1:13" ht="12.75" outlineLevel="1">
      <c r="A23" s="5" t="s">
        <v>31</v>
      </c>
      <c r="B23" s="8" t="s">
        <v>32</v>
      </c>
      <c r="C23" s="15">
        <v>0</v>
      </c>
      <c r="D23" s="15">
        <v>95</v>
      </c>
      <c r="E23" s="15">
        <f t="shared" si="0"/>
        <v>43.135</v>
      </c>
      <c r="F23" s="15">
        <v>43.135</v>
      </c>
      <c r="G23" s="15">
        <v>9.85</v>
      </c>
      <c r="H23" s="15">
        <v>33.285</v>
      </c>
      <c r="I23" s="15">
        <f t="shared" si="1"/>
        <v>0</v>
      </c>
      <c r="J23" s="15">
        <f t="shared" si="2"/>
        <v>0.4851680958139221</v>
      </c>
      <c r="K23" s="15">
        <f t="shared" si="3"/>
        <v>45.40526315789474</v>
      </c>
      <c r="L23" s="15">
        <f t="shared" si="4"/>
        <v>100</v>
      </c>
      <c r="M23" s="16" t="e">
        <f t="shared" si="5"/>
        <v>#DIV/0!</v>
      </c>
    </row>
    <row r="24" spans="1:13" ht="12.75">
      <c r="A24" s="6" t="s">
        <v>33</v>
      </c>
      <c r="B24" s="9" t="s">
        <v>34</v>
      </c>
      <c r="C24" s="14">
        <v>1009.8</v>
      </c>
      <c r="D24" s="14">
        <v>2137.353</v>
      </c>
      <c r="E24" s="14">
        <f t="shared" si="0"/>
        <v>1680.006</v>
      </c>
      <c r="F24" s="14">
        <v>684.072</v>
      </c>
      <c r="G24" s="14">
        <v>300</v>
      </c>
      <c r="H24" s="14">
        <v>1380.006</v>
      </c>
      <c r="I24" s="14">
        <f t="shared" si="1"/>
        <v>995.9340000000001</v>
      </c>
      <c r="J24" s="14">
        <f t="shared" si="2"/>
        <v>7.694213739182135</v>
      </c>
      <c r="K24" s="14">
        <f t="shared" si="3"/>
        <v>32.00556950583268</v>
      </c>
      <c r="L24" s="14">
        <f t="shared" si="4"/>
        <v>40.7184260056214</v>
      </c>
      <c r="M24" s="14">
        <f t="shared" si="5"/>
        <v>67.7433155080214</v>
      </c>
    </row>
    <row r="25" spans="1:13" ht="12.75" outlineLevel="1">
      <c r="A25" s="5" t="s">
        <v>35</v>
      </c>
      <c r="B25" s="8" t="s">
        <v>36</v>
      </c>
      <c r="C25" s="15">
        <v>0</v>
      </c>
      <c r="D25" s="15">
        <v>80</v>
      </c>
      <c r="E25" s="15">
        <f t="shared" si="0"/>
        <v>0</v>
      </c>
      <c r="F25" s="15">
        <v>0</v>
      </c>
      <c r="G25" s="15">
        <v>0</v>
      </c>
      <c r="H25" s="15">
        <v>0</v>
      </c>
      <c r="I25" s="15">
        <f t="shared" si="1"/>
        <v>0</v>
      </c>
      <c r="J25" s="15">
        <f t="shared" si="2"/>
        <v>0</v>
      </c>
      <c r="K25" s="15">
        <f t="shared" si="3"/>
        <v>0</v>
      </c>
      <c r="L25" s="16" t="e">
        <f t="shared" si="4"/>
        <v>#DIV/0!</v>
      </c>
      <c r="M25" s="16" t="e">
        <f t="shared" si="5"/>
        <v>#DIV/0!</v>
      </c>
    </row>
    <row r="26" spans="1:13" ht="12.75" outlineLevel="1">
      <c r="A26" s="5" t="s">
        <v>37</v>
      </c>
      <c r="B26" s="8" t="s">
        <v>38</v>
      </c>
      <c r="C26" s="15">
        <v>390.3</v>
      </c>
      <c r="D26" s="15">
        <v>496</v>
      </c>
      <c r="E26" s="15">
        <f t="shared" si="0"/>
        <v>496</v>
      </c>
      <c r="F26" s="15">
        <v>307.999</v>
      </c>
      <c r="G26" s="15">
        <v>0</v>
      </c>
      <c r="H26" s="15">
        <v>496</v>
      </c>
      <c r="I26" s="15">
        <f t="shared" si="1"/>
        <v>188.00099999999998</v>
      </c>
      <c r="J26" s="15">
        <f t="shared" si="2"/>
        <v>3.4642700438760228</v>
      </c>
      <c r="K26" s="15">
        <f t="shared" si="3"/>
        <v>62.09657258064517</v>
      </c>
      <c r="L26" s="15">
        <f t="shared" si="4"/>
        <v>62.09657258064517</v>
      </c>
      <c r="M26" s="15">
        <f t="shared" si="5"/>
        <v>78.91339994875737</v>
      </c>
    </row>
    <row r="27" spans="1:13" ht="12.75" outlineLevel="1">
      <c r="A27" s="5" t="s">
        <v>39</v>
      </c>
      <c r="B27" s="8" t="s">
        <v>40</v>
      </c>
      <c r="C27" s="15">
        <v>619.4</v>
      </c>
      <c r="D27" s="15">
        <v>1561.353</v>
      </c>
      <c r="E27" s="15">
        <f t="shared" si="0"/>
        <v>1184.0059999999999</v>
      </c>
      <c r="F27" s="15">
        <v>376.073</v>
      </c>
      <c r="G27" s="15">
        <v>300</v>
      </c>
      <c r="H27" s="15">
        <v>884.006</v>
      </c>
      <c r="I27" s="15">
        <f t="shared" si="1"/>
        <v>807.9329999999999</v>
      </c>
      <c r="J27" s="15">
        <f t="shared" si="2"/>
        <v>4.229943695306113</v>
      </c>
      <c r="K27" s="15">
        <f t="shared" si="3"/>
        <v>24.086353310237975</v>
      </c>
      <c r="L27" s="15">
        <f t="shared" si="4"/>
        <v>31.762761337358093</v>
      </c>
      <c r="M27" s="15">
        <f t="shared" si="5"/>
        <v>60.71569260574749</v>
      </c>
    </row>
    <row r="28" spans="1:13" ht="12.75">
      <c r="A28" s="6" t="s">
        <v>41</v>
      </c>
      <c r="B28" s="9" t="s">
        <v>42</v>
      </c>
      <c r="C28" s="14">
        <v>0</v>
      </c>
      <c r="D28" s="14">
        <v>37</v>
      </c>
      <c r="E28" s="14">
        <f t="shared" si="0"/>
        <v>0</v>
      </c>
      <c r="F28" s="14">
        <v>0</v>
      </c>
      <c r="G28" s="14">
        <v>0</v>
      </c>
      <c r="H28" s="14">
        <v>0</v>
      </c>
      <c r="I28" s="14">
        <f t="shared" si="1"/>
        <v>0</v>
      </c>
      <c r="J28" s="14">
        <f t="shared" si="2"/>
        <v>0</v>
      </c>
      <c r="K28" s="14">
        <f t="shared" si="3"/>
        <v>0</v>
      </c>
      <c r="L28" s="17" t="e">
        <f t="shared" si="4"/>
        <v>#DIV/0!</v>
      </c>
      <c r="M28" s="17" t="e">
        <f t="shared" si="5"/>
        <v>#DIV/0!</v>
      </c>
    </row>
    <row r="29" spans="1:13" ht="12.75" outlineLevel="1">
      <c r="A29" s="5" t="s">
        <v>43</v>
      </c>
      <c r="B29" s="8" t="s">
        <v>44</v>
      </c>
      <c r="C29" s="15">
        <v>0</v>
      </c>
      <c r="D29" s="15">
        <v>37</v>
      </c>
      <c r="E29" s="15">
        <f t="shared" si="0"/>
        <v>0</v>
      </c>
      <c r="F29" s="15">
        <v>0</v>
      </c>
      <c r="G29" s="15">
        <v>0</v>
      </c>
      <c r="H29" s="15">
        <v>0</v>
      </c>
      <c r="I29" s="15">
        <f t="shared" si="1"/>
        <v>0</v>
      </c>
      <c r="J29" s="15">
        <f t="shared" si="2"/>
        <v>0</v>
      </c>
      <c r="K29" s="15">
        <f t="shared" si="3"/>
        <v>0</v>
      </c>
      <c r="L29" s="16" t="e">
        <f t="shared" si="4"/>
        <v>#DIV/0!</v>
      </c>
      <c r="M29" s="16" t="e">
        <f t="shared" si="5"/>
        <v>#DIV/0!</v>
      </c>
    </row>
    <row r="30" spans="1:13" ht="12.75">
      <c r="A30" s="6" t="s">
        <v>45</v>
      </c>
      <c r="B30" s="9" t="s">
        <v>46</v>
      </c>
      <c r="C30" s="14">
        <v>3231.9</v>
      </c>
      <c r="D30" s="14">
        <v>9751.5</v>
      </c>
      <c r="E30" s="14">
        <f t="shared" si="0"/>
        <v>5796.796</v>
      </c>
      <c r="F30" s="14">
        <v>5040.269</v>
      </c>
      <c r="G30" s="14">
        <v>2408.053</v>
      </c>
      <c r="H30" s="14">
        <v>3388.743</v>
      </c>
      <c r="I30" s="14">
        <f t="shared" si="1"/>
        <v>756.527</v>
      </c>
      <c r="J30" s="14">
        <f t="shared" si="2"/>
        <v>56.6912649384477</v>
      </c>
      <c r="K30" s="14">
        <f t="shared" si="3"/>
        <v>51.68711480285084</v>
      </c>
      <c r="L30" s="14">
        <f t="shared" si="4"/>
        <v>86.94922160448634</v>
      </c>
      <c r="M30" s="14">
        <f t="shared" si="5"/>
        <v>155.95374238064298</v>
      </c>
    </row>
    <row r="31" spans="1:13" ht="12.75" outlineLevel="1">
      <c r="A31" s="5" t="s">
        <v>47</v>
      </c>
      <c r="B31" s="8" t="s">
        <v>48</v>
      </c>
      <c r="C31" s="15">
        <v>3231.9</v>
      </c>
      <c r="D31" s="15">
        <v>9751.5</v>
      </c>
      <c r="E31" s="15">
        <f t="shared" si="0"/>
        <v>5796.796</v>
      </c>
      <c r="F31" s="15">
        <v>5040.269</v>
      </c>
      <c r="G31" s="15">
        <v>2408.053</v>
      </c>
      <c r="H31" s="15">
        <v>3388.743</v>
      </c>
      <c r="I31" s="15">
        <f t="shared" si="1"/>
        <v>756.527</v>
      </c>
      <c r="J31" s="15">
        <f t="shared" si="2"/>
        <v>56.6912649384477</v>
      </c>
      <c r="K31" s="15">
        <f t="shared" si="3"/>
        <v>51.68711480285084</v>
      </c>
      <c r="L31" s="15">
        <f t="shared" si="4"/>
        <v>86.94922160448634</v>
      </c>
      <c r="M31" s="15">
        <f t="shared" si="5"/>
        <v>155.95374238064298</v>
      </c>
    </row>
    <row r="32" spans="1:13" ht="12.75">
      <c r="A32" s="6" t="s">
        <v>49</v>
      </c>
      <c r="B32" s="9" t="s">
        <v>50</v>
      </c>
      <c r="C32" s="14">
        <v>52.5</v>
      </c>
      <c r="D32" s="14">
        <v>130</v>
      </c>
      <c r="E32" s="14">
        <f t="shared" si="0"/>
        <v>57.36</v>
      </c>
      <c r="F32" s="14">
        <v>57.36</v>
      </c>
      <c r="G32" s="14">
        <v>22.4</v>
      </c>
      <c r="H32" s="14">
        <v>34.96</v>
      </c>
      <c r="I32" s="14">
        <f t="shared" si="1"/>
        <v>0</v>
      </c>
      <c r="J32" s="14">
        <f t="shared" si="2"/>
        <v>0.6451661522171457</v>
      </c>
      <c r="K32" s="14">
        <f t="shared" si="3"/>
        <v>44.12307692307692</v>
      </c>
      <c r="L32" s="14">
        <f t="shared" si="4"/>
        <v>100</v>
      </c>
      <c r="M32" s="14">
        <f t="shared" si="5"/>
        <v>109.25714285714285</v>
      </c>
    </row>
    <row r="33" spans="1:13" ht="12.75" outlineLevel="1">
      <c r="A33" s="5" t="s">
        <v>51</v>
      </c>
      <c r="B33" s="8" t="s">
        <v>52</v>
      </c>
      <c r="C33" s="15">
        <v>52.5</v>
      </c>
      <c r="D33" s="15">
        <v>130</v>
      </c>
      <c r="E33" s="15">
        <f t="shared" si="0"/>
        <v>57.36</v>
      </c>
      <c r="F33" s="15">
        <v>57.36</v>
      </c>
      <c r="G33" s="15">
        <v>22.4</v>
      </c>
      <c r="H33" s="15">
        <v>34.96</v>
      </c>
      <c r="I33" s="15">
        <f t="shared" si="1"/>
        <v>0</v>
      </c>
      <c r="J33" s="15">
        <f t="shared" si="2"/>
        <v>0.6451661522171457</v>
      </c>
      <c r="K33" s="15">
        <f t="shared" si="3"/>
        <v>44.12307692307692</v>
      </c>
      <c r="L33" s="15">
        <f t="shared" si="4"/>
        <v>100</v>
      </c>
      <c r="M33" s="15">
        <f t="shared" si="5"/>
        <v>109.25714285714285</v>
      </c>
    </row>
    <row r="34" spans="1:13" ht="12.75">
      <c r="A34" s="6" t="s">
        <v>53</v>
      </c>
      <c r="B34" s="9" t="s">
        <v>54</v>
      </c>
      <c r="C34" s="14">
        <v>0</v>
      </c>
      <c r="D34" s="14">
        <v>200</v>
      </c>
      <c r="E34" s="14">
        <f t="shared" si="0"/>
        <v>200</v>
      </c>
      <c r="F34" s="14">
        <v>25.098</v>
      </c>
      <c r="G34" s="14">
        <v>0</v>
      </c>
      <c r="H34" s="14">
        <v>200</v>
      </c>
      <c r="I34" s="14">
        <f t="shared" si="1"/>
        <v>174.902</v>
      </c>
      <c r="J34" s="14">
        <f t="shared" si="2"/>
        <v>0.2822939345945942</v>
      </c>
      <c r="K34" s="14">
        <f t="shared" si="3"/>
        <v>12.549</v>
      </c>
      <c r="L34" s="14">
        <f t="shared" si="4"/>
        <v>12.549</v>
      </c>
      <c r="M34" s="17" t="e">
        <f t="shared" si="5"/>
        <v>#DIV/0!</v>
      </c>
    </row>
    <row r="35" spans="1:13" ht="12.75" outlineLevel="1">
      <c r="A35" s="5" t="s">
        <v>55</v>
      </c>
      <c r="B35" s="8" t="s">
        <v>56</v>
      </c>
      <c r="C35" s="15">
        <v>0</v>
      </c>
      <c r="D35" s="15">
        <v>200</v>
      </c>
      <c r="E35" s="15">
        <f t="shared" si="0"/>
        <v>200</v>
      </c>
      <c r="F35" s="15">
        <v>25.098</v>
      </c>
      <c r="G35" s="15">
        <v>0</v>
      </c>
      <c r="H35" s="15">
        <v>200</v>
      </c>
      <c r="I35" s="15">
        <f t="shared" si="1"/>
        <v>174.902</v>
      </c>
      <c r="J35" s="15">
        <f t="shared" si="2"/>
        <v>0.2822939345945942</v>
      </c>
      <c r="K35" s="15">
        <f t="shared" si="3"/>
        <v>12.549</v>
      </c>
      <c r="L35" s="15">
        <f t="shared" si="4"/>
        <v>12.549</v>
      </c>
      <c r="M35" s="16" t="e">
        <f t="shared" si="5"/>
        <v>#DIV/0!</v>
      </c>
    </row>
    <row r="36" spans="1:13" ht="25.5">
      <c r="A36" s="6" t="s">
        <v>57</v>
      </c>
      <c r="B36" s="9" t="s">
        <v>58</v>
      </c>
      <c r="C36" s="14">
        <v>0</v>
      </c>
      <c r="D36" s="14">
        <v>0.7</v>
      </c>
      <c r="E36" s="14">
        <f t="shared" si="0"/>
        <v>0</v>
      </c>
      <c r="F36" s="14">
        <v>0</v>
      </c>
      <c r="G36" s="14">
        <v>0</v>
      </c>
      <c r="H36" s="14">
        <v>0</v>
      </c>
      <c r="I36" s="14">
        <f t="shared" si="1"/>
        <v>0</v>
      </c>
      <c r="J36" s="14">
        <f t="shared" si="2"/>
        <v>0</v>
      </c>
      <c r="K36" s="14">
        <f t="shared" si="3"/>
        <v>0</v>
      </c>
      <c r="L36" s="17" t="e">
        <f t="shared" si="4"/>
        <v>#DIV/0!</v>
      </c>
      <c r="M36" s="17" t="e">
        <f t="shared" si="5"/>
        <v>#DIV/0!</v>
      </c>
    </row>
    <row r="37" spans="1:13" ht="25.5" outlineLevel="1">
      <c r="A37" s="5" t="s">
        <v>59</v>
      </c>
      <c r="B37" s="8" t="s">
        <v>60</v>
      </c>
      <c r="C37" s="15">
        <v>0</v>
      </c>
      <c r="D37" s="15">
        <v>0.7</v>
      </c>
      <c r="E37" s="15">
        <f t="shared" si="0"/>
        <v>0</v>
      </c>
      <c r="F37" s="15">
        <v>0</v>
      </c>
      <c r="G37" s="15">
        <v>0</v>
      </c>
      <c r="H37" s="15">
        <v>0</v>
      </c>
      <c r="I37" s="15">
        <f t="shared" si="1"/>
        <v>0</v>
      </c>
      <c r="J37" s="15">
        <f t="shared" si="2"/>
        <v>0</v>
      </c>
      <c r="K37" s="15">
        <f t="shared" si="3"/>
        <v>0</v>
      </c>
      <c r="L37" s="16" t="e">
        <f t="shared" si="4"/>
        <v>#DIV/0!</v>
      </c>
      <c r="M37" s="16" t="e">
        <f t="shared" si="5"/>
        <v>#DIV/0!</v>
      </c>
    </row>
    <row r="38" spans="1:13" ht="13.5">
      <c r="A38" s="7" t="s">
        <v>4</v>
      </c>
      <c r="B38" s="10"/>
      <c r="C38" s="13">
        <v>6394</v>
      </c>
      <c r="D38" s="13">
        <v>23997.409</v>
      </c>
      <c r="E38" s="13">
        <f>G38+H38</f>
        <v>12810.084</v>
      </c>
      <c r="F38" s="13">
        <v>8890.733</v>
      </c>
      <c r="G38" s="13">
        <v>3990.563</v>
      </c>
      <c r="H38" s="13">
        <v>8819.521</v>
      </c>
      <c r="I38" s="13">
        <f>E38-F38</f>
        <v>3919.3510000000006</v>
      </c>
      <c r="J38" s="13">
        <f t="shared" si="2"/>
        <v>100</v>
      </c>
      <c r="K38" s="13">
        <f t="shared" si="3"/>
        <v>37.048720551456206</v>
      </c>
      <c r="L38" s="13">
        <f t="shared" si="4"/>
        <v>69.4041740866024</v>
      </c>
      <c r="M38" s="13">
        <f t="shared" si="5"/>
        <v>139.04806068188927</v>
      </c>
    </row>
    <row r="39" ht="42.75" customHeight="1">
      <c r="A39" s="1"/>
    </row>
  </sheetData>
  <sheetProtection/>
  <mergeCells count="10">
    <mergeCell ref="A1:H1"/>
    <mergeCell ref="A5:I5"/>
    <mergeCell ref="A6:I6"/>
    <mergeCell ref="E7:J7"/>
    <mergeCell ref="A4:M4"/>
    <mergeCell ref="K7:M7"/>
    <mergeCell ref="D7:D8"/>
    <mergeCell ref="B7:B8"/>
    <mergeCell ref="A7:A8"/>
    <mergeCell ref="C7:C8"/>
  </mergeCells>
  <printOptions/>
  <pageMargins left="0.22" right="0.17" top="0.28" bottom="0.25" header="0.23" footer="0.16"/>
  <pageSetup firstPageNumber="1" useFirstPageNumber="1"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M23" sqref="C9:M23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1.28125" style="0" customWidth="1"/>
    <col min="4" max="4" width="9.57421875" style="0" customWidth="1"/>
    <col min="5" max="5" width="10.28125" style="0" customWidth="1"/>
    <col min="6" max="6" width="10.8515625" style="0" customWidth="1"/>
    <col min="7" max="8" width="15.421875" style="0" hidden="1" customWidth="1"/>
    <col min="9" max="9" width="10.140625" style="0" customWidth="1"/>
    <col min="10" max="10" width="10.00390625" style="0" customWidth="1"/>
    <col min="12" max="12" width="9.7109375" style="0" customWidth="1"/>
  </cols>
  <sheetData>
    <row r="1" spans="1:13" ht="12.75">
      <c r="A1" s="18"/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2" t="s">
        <v>104</v>
      </c>
    </row>
    <row r="2" spans="1:12" ht="39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 hidden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4.25">
      <c r="A4" s="22" t="s">
        <v>103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9" ht="9.75" customHeight="1">
      <c r="A5" s="19"/>
      <c r="B5" s="20"/>
      <c r="C5" s="20"/>
      <c r="D5" s="20"/>
      <c r="E5" s="20"/>
      <c r="F5" s="20"/>
      <c r="G5" s="20"/>
      <c r="H5" s="20"/>
      <c r="I5" s="20"/>
    </row>
    <row r="6" spans="1:13" ht="12.75">
      <c r="A6" s="19"/>
      <c r="B6" s="20"/>
      <c r="C6" s="20"/>
      <c r="D6" s="20"/>
      <c r="E6" s="20"/>
      <c r="F6" s="20"/>
      <c r="G6" s="20"/>
      <c r="H6" s="20"/>
      <c r="I6" s="20"/>
      <c r="M6" t="s">
        <v>65</v>
      </c>
    </row>
    <row r="7" spans="1:13" ht="12.75">
      <c r="A7" s="27" t="s">
        <v>0</v>
      </c>
      <c r="B7" s="27" t="s">
        <v>1</v>
      </c>
      <c r="C7" s="27" t="s">
        <v>68</v>
      </c>
      <c r="D7" s="27" t="s">
        <v>62</v>
      </c>
      <c r="E7" s="21" t="s">
        <v>64</v>
      </c>
      <c r="F7" s="21"/>
      <c r="G7" s="21"/>
      <c r="H7" s="21"/>
      <c r="I7" s="21"/>
      <c r="J7" s="21"/>
      <c r="K7" s="24" t="s">
        <v>71</v>
      </c>
      <c r="L7" s="25"/>
      <c r="M7" s="26"/>
    </row>
    <row r="8" spans="1:13" ht="63">
      <c r="A8" s="28"/>
      <c r="B8" s="28"/>
      <c r="C8" s="28"/>
      <c r="D8" s="28"/>
      <c r="E8" s="11" t="s">
        <v>61</v>
      </c>
      <c r="F8" s="11" t="s">
        <v>63</v>
      </c>
      <c r="G8" s="11" t="s">
        <v>2</v>
      </c>
      <c r="H8" s="11" t="s">
        <v>3</v>
      </c>
      <c r="I8" s="11" t="s">
        <v>69</v>
      </c>
      <c r="J8" s="11" t="s">
        <v>70</v>
      </c>
      <c r="K8" s="11" t="s">
        <v>72</v>
      </c>
      <c r="L8" s="11" t="s">
        <v>73</v>
      </c>
      <c r="M8" s="11" t="s">
        <v>74</v>
      </c>
    </row>
    <row r="9" spans="1:13" ht="12.75">
      <c r="A9" s="5" t="s">
        <v>75</v>
      </c>
      <c r="B9" s="8" t="s">
        <v>76</v>
      </c>
      <c r="C9" s="15">
        <v>2150.1</v>
      </c>
      <c r="D9" s="15">
        <v>7272.57</v>
      </c>
      <c r="E9" s="15">
        <f>G9+H9</f>
        <v>3440.06</v>
      </c>
      <c r="F9" s="15">
        <v>3176.93</v>
      </c>
      <c r="G9" s="15">
        <v>1446.61</v>
      </c>
      <c r="H9" s="15">
        <v>1993.45</v>
      </c>
      <c r="I9" s="15">
        <f>E9-F9</f>
        <v>263.1300000000001</v>
      </c>
      <c r="J9" s="15">
        <f>F9/$F$23*100</f>
        <v>35.73306128968037</v>
      </c>
      <c r="K9" s="15">
        <f>F9/D9*100</f>
        <v>43.68373216070797</v>
      </c>
      <c r="L9" s="15">
        <f>F9/E9*100</f>
        <v>92.35100550571792</v>
      </c>
      <c r="M9" s="15">
        <f>F9/C9*100</f>
        <v>147.75731361332032</v>
      </c>
    </row>
    <row r="10" spans="1:13" ht="12.75">
      <c r="A10" s="5" t="s">
        <v>77</v>
      </c>
      <c r="B10" s="8" t="s">
        <v>78</v>
      </c>
      <c r="C10" s="15"/>
      <c r="D10" s="15">
        <v>5</v>
      </c>
      <c r="E10" s="15">
        <f aca="true" t="shared" si="0" ref="E10:E23">G10+H10</f>
        <v>2</v>
      </c>
      <c r="F10" s="15">
        <v>0</v>
      </c>
      <c r="G10" s="15">
        <v>0</v>
      </c>
      <c r="H10" s="15">
        <v>2</v>
      </c>
      <c r="I10" s="15">
        <f aca="true" t="shared" si="1" ref="I10:I23">E10-F10</f>
        <v>2</v>
      </c>
      <c r="J10" s="15">
        <f aca="true" t="shared" si="2" ref="J10:J23">F10/$F$23*100</f>
        <v>0</v>
      </c>
      <c r="K10" s="15">
        <f aca="true" t="shared" si="3" ref="K10:K23">F10/D10*100</f>
        <v>0</v>
      </c>
      <c r="L10" s="15">
        <f aca="true" t="shared" si="4" ref="L10:L23">F10/E10*100</f>
        <v>0</v>
      </c>
      <c r="M10" s="16" t="e">
        <f aca="true" t="shared" si="5" ref="M10:M23">F10/C10*100</f>
        <v>#DIV/0!</v>
      </c>
    </row>
    <row r="11" spans="1:13" ht="12.75">
      <c r="A11" s="5" t="s">
        <v>79</v>
      </c>
      <c r="B11" s="8" t="s">
        <v>80</v>
      </c>
      <c r="C11" s="15">
        <v>613.5</v>
      </c>
      <c r="D11" s="15">
        <v>2246.02</v>
      </c>
      <c r="E11" s="15">
        <f t="shared" si="0"/>
        <v>1033.23</v>
      </c>
      <c r="F11" s="15">
        <v>895.52</v>
      </c>
      <c r="G11" s="15">
        <v>419.03</v>
      </c>
      <c r="H11" s="15">
        <v>614.2</v>
      </c>
      <c r="I11" s="15">
        <f t="shared" si="1"/>
        <v>137.71000000000004</v>
      </c>
      <c r="J11" s="15">
        <f t="shared" si="2"/>
        <v>10.07251373059355</v>
      </c>
      <c r="K11" s="15">
        <f t="shared" si="3"/>
        <v>39.8714169953963</v>
      </c>
      <c r="L11" s="15">
        <f t="shared" si="4"/>
        <v>86.6718929957512</v>
      </c>
      <c r="M11" s="15">
        <f t="shared" si="5"/>
        <v>145.96903015484924</v>
      </c>
    </row>
    <row r="12" spans="1:13" ht="12.75">
      <c r="A12" s="5" t="s">
        <v>81</v>
      </c>
      <c r="B12" s="8" t="s">
        <v>82</v>
      </c>
      <c r="C12" s="15">
        <v>37.2</v>
      </c>
      <c r="D12" s="15">
        <v>121.4</v>
      </c>
      <c r="E12" s="15">
        <f t="shared" si="0"/>
        <v>54.1</v>
      </c>
      <c r="F12" s="15">
        <v>47.38</v>
      </c>
      <c r="G12" s="15">
        <v>23.18</v>
      </c>
      <c r="H12" s="15">
        <v>30.92</v>
      </c>
      <c r="I12" s="15">
        <f t="shared" si="1"/>
        <v>6.719999999999999</v>
      </c>
      <c r="J12" s="15">
        <f t="shared" si="2"/>
        <v>0.5329146200593202</v>
      </c>
      <c r="K12" s="15">
        <f t="shared" si="3"/>
        <v>39.02800658978583</v>
      </c>
      <c r="L12" s="15">
        <f t="shared" si="4"/>
        <v>87.57855822550832</v>
      </c>
      <c r="M12" s="15">
        <f t="shared" si="5"/>
        <v>127.36559139784947</v>
      </c>
    </row>
    <row r="13" spans="1:13" ht="12.75">
      <c r="A13" s="5" t="s">
        <v>83</v>
      </c>
      <c r="B13" s="8" t="s">
        <v>84</v>
      </c>
      <c r="C13" s="15">
        <v>2.2</v>
      </c>
      <c r="D13" s="15">
        <v>29.19</v>
      </c>
      <c r="E13" s="15">
        <f t="shared" si="0"/>
        <v>22.49</v>
      </c>
      <c r="F13" s="15">
        <v>6.52</v>
      </c>
      <c r="G13" s="15">
        <v>3.2</v>
      </c>
      <c r="H13" s="15">
        <v>19.29</v>
      </c>
      <c r="I13" s="15">
        <f t="shared" si="1"/>
        <v>15.969999999999999</v>
      </c>
      <c r="J13" s="15">
        <f t="shared" si="2"/>
        <v>0.07333481052736951</v>
      </c>
      <c r="K13" s="15">
        <f t="shared" si="3"/>
        <v>22.336416581020895</v>
      </c>
      <c r="L13" s="15">
        <f t="shared" si="4"/>
        <v>28.990662516674075</v>
      </c>
      <c r="M13" s="15">
        <f t="shared" si="5"/>
        <v>296.3636363636363</v>
      </c>
    </row>
    <row r="14" spans="1:13" ht="12.75">
      <c r="A14" s="5" t="s">
        <v>85</v>
      </c>
      <c r="B14" s="8" t="s">
        <v>86</v>
      </c>
      <c r="C14" s="15">
        <v>2345.8</v>
      </c>
      <c r="D14" s="15">
        <v>4894.3</v>
      </c>
      <c r="E14" s="15">
        <f t="shared" si="0"/>
        <v>3817.9</v>
      </c>
      <c r="F14" s="15">
        <v>3363.73</v>
      </c>
      <c r="G14" s="15">
        <v>1836</v>
      </c>
      <c r="H14" s="15">
        <v>1981.9</v>
      </c>
      <c r="I14" s="15">
        <f t="shared" si="1"/>
        <v>454.1700000000001</v>
      </c>
      <c r="J14" s="15">
        <f t="shared" si="2"/>
        <v>37.834126106630166</v>
      </c>
      <c r="K14" s="15">
        <f t="shared" si="3"/>
        <v>68.72749933596224</v>
      </c>
      <c r="L14" s="15">
        <f t="shared" si="4"/>
        <v>88.1041934047513</v>
      </c>
      <c r="M14" s="15">
        <f t="shared" si="5"/>
        <v>143.39372495523915</v>
      </c>
    </row>
    <row r="15" spans="1:13" ht="12.75">
      <c r="A15" s="5" t="s">
        <v>87</v>
      </c>
      <c r="B15" s="8" t="s">
        <v>88</v>
      </c>
      <c r="C15" s="15">
        <v>263.9</v>
      </c>
      <c r="D15" s="15">
        <v>6401.39</v>
      </c>
      <c r="E15" s="15">
        <f t="shared" si="0"/>
        <v>2401.54</v>
      </c>
      <c r="F15" s="15">
        <v>144.34</v>
      </c>
      <c r="G15" s="15">
        <v>29.6</v>
      </c>
      <c r="H15" s="15">
        <v>2371.94</v>
      </c>
      <c r="I15" s="15">
        <f t="shared" si="1"/>
        <v>2257.2</v>
      </c>
      <c r="J15" s="15">
        <f t="shared" si="2"/>
        <v>1.623488734895785</v>
      </c>
      <c r="K15" s="15">
        <f t="shared" si="3"/>
        <v>2.2548227806773213</v>
      </c>
      <c r="L15" s="15">
        <f t="shared" si="4"/>
        <v>6.010310051050576</v>
      </c>
      <c r="M15" s="15">
        <f t="shared" si="5"/>
        <v>54.69496021220159</v>
      </c>
    </row>
    <row r="16" spans="1:13" ht="12.75">
      <c r="A16" s="5" t="s">
        <v>89</v>
      </c>
      <c r="B16" s="8" t="s">
        <v>90</v>
      </c>
      <c r="C16" s="15">
        <v>415.5</v>
      </c>
      <c r="D16" s="15">
        <v>1640.33</v>
      </c>
      <c r="E16" s="15">
        <f t="shared" si="0"/>
        <v>1207.9099999999999</v>
      </c>
      <c r="F16" s="15">
        <v>855.47</v>
      </c>
      <c r="G16" s="15">
        <v>84.85</v>
      </c>
      <c r="H16" s="15">
        <v>1123.06</v>
      </c>
      <c r="I16" s="15">
        <f t="shared" si="1"/>
        <v>352.4399999999998</v>
      </c>
      <c r="J16" s="15">
        <f t="shared" si="2"/>
        <v>9.62204453402589</v>
      </c>
      <c r="K16" s="15">
        <f t="shared" si="3"/>
        <v>52.15231081550664</v>
      </c>
      <c r="L16" s="15">
        <f t="shared" si="4"/>
        <v>70.82232947818962</v>
      </c>
      <c r="M16" s="15">
        <f t="shared" si="5"/>
        <v>205.8892900120337</v>
      </c>
    </row>
    <row r="17" spans="1:13" ht="12.75">
      <c r="A17" s="5" t="s">
        <v>91</v>
      </c>
      <c r="B17" s="8" t="s">
        <v>92</v>
      </c>
      <c r="C17" s="15"/>
      <c r="D17" s="15">
        <v>0.7</v>
      </c>
      <c r="E17" s="15">
        <f t="shared" si="0"/>
        <v>0</v>
      </c>
      <c r="F17" s="15">
        <v>0</v>
      </c>
      <c r="G17" s="15">
        <v>0</v>
      </c>
      <c r="H17" s="15">
        <v>0</v>
      </c>
      <c r="I17" s="15">
        <f t="shared" si="1"/>
        <v>0</v>
      </c>
      <c r="J17" s="15">
        <f t="shared" si="2"/>
        <v>0</v>
      </c>
      <c r="K17" s="15">
        <f t="shared" si="3"/>
        <v>0</v>
      </c>
      <c r="L17" s="16" t="e">
        <f t="shared" si="4"/>
        <v>#DIV/0!</v>
      </c>
      <c r="M17" s="16" t="e">
        <f t="shared" si="5"/>
        <v>#DIV/0!</v>
      </c>
    </row>
    <row r="18" spans="1:13" ht="25.5">
      <c r="A18" s="5" t="s">
        <v>93</v>
      </c>
      <c r="B18" s="8" t="s">
        <v>94</v>
      </c>
      <c r="C18" s="15">
        <v>8.1</v>
      </c>
      <c r="D18" s="15">
        <v>141.1</v>
      </c>
      <c r="E18" s="15">
        <f t="shared" si="0"/>
        <v>133.05</v>
      </c>
      <c r="F18" s="15">
        <v>133.05</v>
      </c>
      <c r="G18" s="15">
        <v>70.55</v>
      </c>
      <c r="H18" s="15">
        <v>62.5</v>
      </c>
      <c r="I18" s="15">
        <f t="shared" si="1"/>
        <v>0</v>
      </c>
      <c r="J18" s="15">
        <f t="shared" si="2"/>
        <v>1.4965025369120424</v>
      </c>
      <c r="K18" s="15">
        <f t="shared" si="3"/>
        <v>94.29482636428065</v>
      </c>
      <c r="L18" s="15">
        <f t="shared" si="4"/>
        <v>100</v>
      </c>
      <c r="M18" s="15">
        <f t="shared" si="5"/>
        <v>1642.5925925925928</v>
      </c>
    </row>
    <row r="19" spans="1:13" ht="38.25">
      <c r="A19" s="5" t="s">
        <v>95</v>
      </c>
      <c r="B19" s="8" t="s">
        <v>96</v>
      </c>
      <c r="C19" s="15">
        <v>52.5</v>
      </c>
      <c r="D19" s="15">
        <v>130</v>
      </c>
      <c r="E19" s="15">
        <f t="shared" si="0"/>
        <v>57.36</v>
      </c>
      <c r="F19" s="15">
        <v>57.36</v>
      </c>
      <c r="G19" s="15">
        <v>22.4</v>
      </c>
      <c r="H19" s="15">
        <v>34.96</v>
      </c>
      <c r="I19" s="15">
        <f t="shared" si="1"/>
        <v>0</v>
      </c>
      <c r="J19" s="15">
        <f t="shared" si="2"/>
        <v>0.6451663699156313</v>
      </c>
      <c r="K19" s="15">
        <f t="shared" si="3"/>
        <v>44.12307692307692</v>
      </c>
      <c r="L19" s="15">
        <f t="shared" si="4"/>
        <v>100</v>
      </c>
      <c r="M19" s="15">
        <f t="shared" si="5"/>
        <v>109.25714285714285</v>
      </c>
    </row>
    <row r="20" spans="1:13" ht="12.75">
      <c r="A20" s="5" t="s">
        <v>97</v>
      </c>
      <c r="B20" s="8" t="s">
        <v>98</v>
      </c>
      <c r="C20" s="15">
        <v>41</v>
      </c>
      <c r="D20" s="15">
        <v>245.2</v>
      </c>
      <c r="E20" s="15">
        <f t="shared" si="0"/>
        <v>79.65</v>
      </c>
      <c r="F20" s="15">
        <v>50.36</v>
      </c>
      <c r="G20" s="15">
        <v>2</v>
      </c>
      <c r="H20" s="15">
        <v>77.65</v>
      </c>
      <c r="I20" s="15">
        <f t="shared" si="1"/>
        <v>29.290000000000006</v>
      </c>
      <c r="J20" s="15">
        <f t="shared" si="2"/>
        <v>0.5664326776316455</v>
      </c>
      <c r="K20" s="15">
        <f t="shared" si="3"/>
        <v>20.538336052202286</v>
      </c>
      <c r="L20" s="15">
        <f t="shared" si="4"/>
        <v>63.22661644695542</v>
      </c>
      <c r="M20" s="15">
        <f t="shared" si="5"/>
        <v>122.82926829268293</v>
      </c>
    </row>
    <row r="21" spans="1:13" ht="12.75">
      <c r="A21" s="5" t="s">
        <v>99</v>
      </c>
      <c r="B21" s="8" t="s">
        <v>100</v>
      </c>
      <c r="C21" s="15">
        <v>225</v>
      </c>
      <c r="D21" s="15">
        <v>335.95</v>
      </c>
      <c r="E21" s="15">
        <f t="shared" si="0"/>
        <v>299.07</v>
      </c>
      <c r="F21" s="15">
        <v>23.14</v>
      </c>
      <c r="G21" s="15">
        <v>7.15</v>
      </c>
      <c r="H21" s="15">
        <v>291.92</v>
      </c>
      <c r="I21" s="15">
        <f t="shared" si="1"/>
        <v>275.93</v>
      </c>
      <c r="J21" s="15">
        <f t="shared" si="2"/>
        <v>0.2602710913502041</v>
      </c>
      <c r="K21" s="15">
        <f t="shared" si="3"/>
        <v>6.887929751451109</v>
      </c>
      <c r="L21" s="15">
        <f t="shared" si="4"/>
        <v>7.737319022302472</v>
      </c>
      <c r="M21" s="15">
        <f t="shared" si="5"/>
        <v>10.284444444444444</v>
      </c>
    </row>
    <row r="22" spans="1:13" ht="12.75">
      <c r="A22" s="5" t="s">
        <v>101</v>
      </c>
      <c r="B22" s="8" t="s">
        <v>102</v>
      </c>
      <c r="C22" s="15">
        <v>239.3</v>
      </c>
      <c r="D22" s="15">
        <v>534.27</v>
      </c>
      <c r="E22" s="15">
        <f t="shared" si="0"/>
        <v>261.74</v>
      </c>
      <c r="F22" s="15">
        <v>136.93</v>
      </c>
      <c r="G22" s="15">
        <v>46</v>
      </c>
      <c r="H22" s="15">
        <v>215.74</v>
      </c>
      <c r="I22" s="15">
        <f t="shared" si="1"/>
        <v>124.81</v>
      </c>
      <c r="J22" s="15">
        <f t="shared" si="2"/>
        <v>1.5401434977780228</v>
      </c>
      <c r="K22" s="15">
        <f t="shared" si="3"/>
        <v>25.629363430475234</v>
      </c>
      <c r="L22" s="15">
        <f t="shared" si="4"/>
        <v>52.31527470008406</v>
      </c>
      <c r="M22" s="15">
        <f t="shared" si="5"/>
        <v>57.22106142916841</v>
      </c>
    </row>
    <row r="23" spans="1:13" ht="13.5">
      <c r="A23" s="7" t="s">
        <v>4</v>
      </c>
      <c r="B23" s="10"/>
      <c r="C23" s="14">
        <v>6394</v>
      </c>
      <c r="D23" s="13">
        <v>23997.42</v>
      </c>
      <c r="E23" s="13">
        <f t="shared" si="0"/>
        <v>12810.1</v>
      </c>
      <c r="F23" s="13">
        <v>8890.73</v>
      </c>
      <c r="G23" s="13">
        <v>3990.57</v>
      </c>
      <c r="H23" s="13">
        <v>8819.53</v>
      </c>
      <c r="I23" s="13">
        <f t="shared" si="1"/>
        <v>3919.370000000001</v>
      </c>
      <c r="J23" s="13">
        <f t="shared" si="2"/>
        <v>100</v>
      </c>
      <c r="K23" s="13">
        <f t="shared" si="3"/>
        <v>37.0486910676231</v>
      </c>
      <c r="L23" s="13">
        <f t="shared" si="4"/>
        <v>69.40406398076517</v>
      </c>
      <c r="M23" s="13">
        <f t="shared" si="5"/>
        <v>139.0480137629027</v>
      </c>
    </row>
    <row r="24" ht="42.75" customHeight="1">
      <c r="A24" s="1"/>
    </row>
  </sheetData>
  <mergeCells count="10">
    <mergeCell ref="A1:H1"/>
    <mergeCell ref="A4:M4"/>
    <mergeCell ref="A5:I5"/>
    <mergeCell ref="A6:I6"/>
    <mergeCell ref="E7:J7"/>
    <mergeCell ref="K7:M7"/>
    <mergeCell ref="A7:A8"/>
    <mergeCell ref="B7:B8"/>
    <mergeCell ref="C7:C8"/>
    <mergeCell ref="D7:D8"/>
  </mergeCells>
  <printOptions/>
  <pageMargins left="0.75" right="0.4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Матюшева</cp:lastModifiedBy>
  <cp:lastPrinted>2014-07-24T11:10:45Z</cp:lastPrinted>
  <dcterms:created xsi:type="dcterms:W3CDTF">2002-03-11T10:22:12Z</dcterms:created>
  <dcterms:modified xsi:type="dcterms:W3CDTF">2014-07-25T05:13:42Z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