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5450" windowHeight="786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<sst xmlns="http://schemas.openxmlformats.org/spreadsheetml/2006/main" count="35" uniqueCount="35">
  <si>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</si>
  <si>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</si>
  <si>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</si>
  <si>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</si>
  <si>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</si>
  <si>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</si>
  <si>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</si>
  <si>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</si>
  <si>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</si>
  <si>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Субсидии</t>
  </si>
  <si>
    <t xml:space="preserve">  % исполнения</t>
  </si>
  <si>
    <t xml:space="preserve">Госпошлина 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</si>
  <si>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</si>
  <si>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</si>
  <si>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</si>
  <si>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</si>
  <si>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</si>
  <si>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</si>
  <si>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</si>
  <si>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</si>
  <si>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</si>
  <si>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</si>
  <si>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</si>
  <si>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Прочие доходы от оказания платных услуг  (работ) и компенсации затрат государства</t>
  </si>
  <si>
    <t>Штрафы</t>
  </si>
  <si>
    <t>Прочие неналоговые доходы</t>
  </si>
  <si>
    <t>Акцизы на нефтепродукты</t>
  </si>
  <si>
    <t>Доходы от реализации имущества</t>
  </si>
  <si>
    <t>Факт 2017 г.</t>
  </si>
  <si>
    <t>Исполнение  доходной части бюджета муниципального образования Старопольское сельское поселение Сланцевского муниципального района Ленинградской области за 2018 год</t>
  </si>
  <si>
    <t>План 2018 г.</t>
  </si>
  <si>
    <t>Факт 2018 г.</t>
  </si>
  <si>
    <t>к плану 2018 г.</t>
  </si>
  <si>
    <t>к факту      2017 г.</t>
  </si>
  <si>
    <t>структура факт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</si>
</sst>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8.5"/>
      <color indexed="8"/>
      <name val="MS Sans Serif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Fill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3" fontId="15" fillId="0" borderId="12" xfId="0" applyNumberFormat="1" applyFont="1" applyBorder="1" applyAlignment="1">
      <alignment horizontal="left" vertical="center"/>
    </xf>
    <xf numFmtId="179" fontId="15" fillId="0" borderId="13" xfId="0" applyNumberFormat="1" applyFont="1" applyFill="1" applyBorder="1" applyAlignment="1">
      <alignment horizontal="right" vertical="center" wrapText="1"/>
    </xf>
    <xf numFmtId="179" fontId="15" fillId="0" borderId="11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Alignment="1">
      <alignment/>
    </xf>
    <xf numFmtId="49" fontId="15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179" fontId="15" fillId="0" borderId="15" xfId="0" applyNumberFormat="1" applyFont="1" applyFill="1" applyBorder="1" applyAlignment="1">
      <alignment horizontal="right" vertical="center" wrapText="1"/>
    </xf>
    <xf numFmtId="49" fontId="15" fillId="0" borderId="16" xfId="0" applyNumberFormat="1" applyFont="1" applyBorder="1" applyAlignment="1">
      <alignment horizontal="left" vertical="center"/>
    </xf>
    <xf numFmtId="179" fontId="15" fillId="0" borderId="17" xfId="0" applyNumberFormat="1" applyFont="1" applyFill="1" applyBorder="1" applyAlignment="1">
      <alignment horizontal="right" vertical="center" wrapText="1"/>
    </xf>
    <xf numFmtId="49" fontId="17" fillId="0" borderId="18" xfId="0" applyNumberFormat="1" applyFont="1" applyBorder="1" applyAlignment="1">
      <alignment horizontal="left" vertical="center"/>
    </xf>
    <xf numFmtId="179" fontId="17" fillId="0" borderId="19" xfId="0" applyNumberFormat="1" applyFont="1" applyFill="1" applyBorder="1" applyAlignment="1">
      <alignment horizontal="right" vertical="center" wrapText="1"/>
    </xf>
    <xf numFmtId="179" fontId="17" fillId="0" borderId="20" xfId="0" applyNumberFormat="1" applyFont="1" applyFill="1" applyBorder="1" applyAlignment="1">
      <alignment horizontal="right" vertical="center" wrapText="1"/>
    </xf>
    <xf numFmtId="172" fontId="18" fillId="0" borderId="21" xfId="0" applyNumberFormat="1" applyFont="1" applyBorder="1" applyAlignment="1">
      <alignment/>
    </xf>
    <xf numFmtId="172" fontId="18" fillId="0" borderId="22" xfId="0" applyNumberFormat="1" applyFont="1" applyBorder="1" applyAlignment="1">
      <alignment/>
    </xf>
    <xf numFmtId="49" fontId="15" fillId="0" borderId="23" xfId="0" applyNumberFormat="1" applyFont="1" applyBorder="1" applyAlignment="1">
      <alignment horizontal="left" vertical="center"/>
    </xf>
    <xf numFmtId="179" fontId="15" fillId="0" borderId="24" xfId="0" applyNumberFormat="1" applyFont="1" applyFill="1" applyBorder="1" applyAlignment="1">
      <alignment horizontal="right" vertical="center" wrapText="1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0" borderId="25" xfId="0" applyNumberFormat="1" applyFont="1" applyFill="1" applyBorder="1" applyAlignment="1">
      <alignment horizontal="right" vertical="center" wrapText="1"/>
    </xf>
    <xf numFmtId="179" fontId="15" fillId="0" borderId="26" xfId="0" applyNumberFormat="1" applyFont="1" applyFill="1" applyBorder="1" applyAlignment="1">
      <alignment horizontal="right" vertical="center" wrapText="1"/>
    </xf>
    <xf numFmtId="0" fontId="19" fillId="0" borderId="21" xfId="0" applyFont="1" applyBorder="1" applyAlignment="1">
      <alignment/>
    </xf>
    <xf numFmtId="179" fontId="17" fillId="0" borderId="17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79" fontId="64" fillId="0" borderId="13" xfId="0" applyNumberFormat="1" applyFont="1" applyFill="1" applyBorder="1" applyAlignment="1">
      <alignment horizontal="right" vertical="center" wrapText="1"/>
    </xf>
    <xf numFmtId="179" fontId="64" fillId="0" borderId="15" xfId="0" applyNumberFormat="1" applyFont="1" applyFill="1" applyBorder="1" applyAlignment="1">
      <alignment horizontal="right" vertical="center" wrapText="1"/>
    </xf>
    <xf numFmtId="179" fontId="64" fillId="0" borderId="17" xfId="0" applyNumberFormat="1" applyFont="1" applyFill="1" applyBorder="1" applyAlignment="1">
      <alignment horizontal="right" vertical="center" wrapText="1"/>
    </xf>
    <xf numFmtId="179" fontId="65" fillId="0" borderId="19" xfId="0" applyNumberFormat="1" applyFont="1" applyFill="1" applyBorder="1" applyAlignment="1">
      <alignment horizontal="right" vertical="center" wrapText="1"/>
    </xf>
    <xf numFmtId="179" fontId="64" fillId="0" borderId="24" xfId="0" applyNumberFormat="1" applyFont="1" applyFill="1" applyBorder="1" applyAlignment="1">
      <alignment horizontal="right" vertical="center" wrapText="1"/>
    </xf>
    <xf numFmtId="179" fontId="64" fillId="0" borderId="26" xfId="0" applyNumberFormat="1" applyFont="1" applyFill="1" applyBorder="1" applyAlignment="1">
      <alignment horizontal="right" vertical="center" wrapText="1"/>
    </xf>
    <xf numFmtId="179" fontId="65" fillId="0" borderId="17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10" fillId="0" borderId="3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49" fontId="68" fillId="0" borderId="29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79" fontId="65" fillId="33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3.375" style="1" customWidth="1"/>
    <col min="2" max="2" width="14.375" style="2" customWidth="1"/>
    <col min="3" max="3" width="14.625" style="40" customWidth="1"/>
    <col min="4" max="4" width="14.125" style="40" customWidth="1"/>
    <col min="5" max="5" width="11.00390625" style="2" customWidth="1"/>
    <col min="6" max="6" width="11.625" style="2" customWidth="1"/>
    <col min="7" max="7" width="10.25390625" style="1" customWidth="1"/>
    <col min="8" max="16384" width="9.125" style="1" customWidth="1"/>
  </cols>
  <sheetData>
    <row r="1" ht="12.75">
      <c r="G1" s="3" t="s">
        <v>19</v>
      </c>
    </row>
    <row r="2" ht="12.75">
      <c r="G2" s="3" t="s">
        <v>20</v>
      </c>
    </row>
    <row r="3" spans="1:6" s="4" customFormat="1" ht="45" customHeight="1">
      <c r="A3" s="52" t="s">
        <v>29</v>
      </c>
      <c r="B3" s="53"/>
      <c r="C3" s="53"/>
      <c r="D3" s="53"/>
      <c r="E3" s="53"/>
      <c r="F3" s="53"/>
    </row>
    <row r="4" spans="1:6" ht="15.75">
      <c r="A4" s="5"/>
      <c r="B4" s="6"/>
      <c r="C4" s="41"/>
      <c r="D4" s="41"/>
      <c r="E4" s="6"/>
      <c r="F4" s="6"/>
    </row>
    <row r="5" spans="1:6" ht="13.5" thickBot="1">
      <c r="A5" s="7"/>
      <c r="B5" s="8"/>
      <c r="C5" s="42"/>
      <c r="D5" s="42" t="s">
        <v>18</v>
      </c>
      <c r="E5" s="8"/>
      <c r="F5" s="8"/>
    </row>
    <row r="6" spans="1:8" ht="25.5" customHeight="1">
      <c r="A6" s="60" t="s">
        <v>0</v>
      </c>
      <c r="B6" s="58" t="s">
        <v>28</v>
      </c>
      <c r="C6" s="62" t="s">
        <v>30</v>
      </c>
      <c r="D6" s="62" t="s">
        <v>31</v>
      </c>
      <c r="E6" s="56" t="s">
        <v>10</v>
      </c>
      <c r="F6" s="57"/>
      <c r="G6" s="54" t="s">
        <v>34</v>
      </c>
      <c r="H6" s="55"/>
    </row>
    <row r="7" spans="1:8" ht="33" customHeight="1">
      <c r="A7" s="61"/>
      <c r="B7" s="59"/>
      <c r="C7" s="63"/>
      <c r="D7" s="63"/>
      <c r="E7" s="9" t="s">
        <v>32</v>
      </c>
      <c r="F7" s="10" t="s">
        <v>33</v>
      </c>
      <c r="G7" s="11" t="s">
        <v>22</v>
      </c>
      <c r="H7" s="12" t="s">
        <v>21</v>
      </c>
    </row>
    <row r="8" spans="1:8" ht="13.5">
      <c r="A8" s="13" t="s">
        <v>2</v>
      </c>
      <c r="B8" s="14">
        <v>2970.7</v>
      </c>
      <c r="C8" s="43">
        <v>2917.9</v>
      </c>
      <c r="D8" s="43">
        <v>2875.3</v>
      </c>
      <c r="E8" s="14">
        <f>D8/C8*100</f>
        <v>98.54004592343809</v>
      </c>
      <c r="F8" s="15">
        <f aca="true" t="shared" si="0" ref="F8:F26">D8/B8*100</f>
        <v>96.78863567509343</v>
      </c>
      <c r="G8" s="16">
        <f aca="true" t="shared" si="1" ref="G8:G21">D8/$D$21*100</f>
        <v>39.081975234807196</v>
      </c>
      <c r="H8" s="16">
        <f aca="true" t="shared" si="2" ref="H8:H28">D8/$D$28*100</f>
        <v>6.994927686076073</v>
      </c>
    </row>
    <row r="9" spans="1:8" ht="13.5">
      <c r="A9" s="13" t="s">
        <v>26</v>
      </c>
      <c r="B9" s="14">
        <v>1712.8</v>
      </c>
      <c r="C9" s="43">
        <v>1903.7</v>
      </c>
      <c r="D9" s="43">
        <v>2034.1</v>
      </c>
      <c r="E9" s="14">
        <f>D9/C9*100</f>
        <v>106.84981877396649</v>
      </c>
      <c r="F9" s="15">
        <f t="shared" si="0"/>
        <v>118.75875758991126</v>
      </c>
      <c r="G9" s="16">
        <f t="shared" si="1"/>
        <v>27.648122222071198</v>
      </c>
      <c r="H9" s="16">
        <f t="shared" si="2"/>
        <v>4.948486212307356</v>
      </c>
    </row>
    <row r="10" spans="1:8" ht="13.5">
      <c r="A10" s="17" t="s">
        <v>7</v>
      </c>
      <c r="B10" s="14">
        <v>55.6</v>
      </c>
      <c r="C10" s="43">
        <v>42.8</v>
      </c>
      <c r="D10" s="43">
        <v>42.8</v>
      </c>
      <c r="E10" s="14">
        <f aca="true" t="shared" si="3" ref="E10:E26">D10/C10*100</f>
        <v>100</v>
      </c>
      <c r="F10" s="15">
        <f t="shared" si="0"/>
        <v>76.97841726618704</v>
      </c>
      <c r="G10" s="16">
        <f t="shared" si="1"/>
        <v>0.5817509616560873</v>
      </c>
      <c r="H10" s="16">
        <f t="shared" si="2"/>
        <v>0.1041223193976475</v>
      </c>
    </row>
    <row r="11" spans="1:8" ht="15" customHeight="1">
      <c r="A11" s="17" t="s">
        <v>3</v>
      </c>
      <c r="B11" s="14">
        <v>216</v>
      </c>
      <c r="C11" s="43">
        <v>333</v>
      </c>
      <c r="D11" s="43">
        <v>244.5</v>
      </c>
      <c r="E11" s="14">
        <f t="shared" si="3"/>
        <v>73.42342342342343</v>
      </c>
      <c r="F11" s="15">
        <f t="shared" si="0"/>
        <v>113.19444444444444</v>
      </c>
      <c r="G11" s="16">
        <f t="shared" si="1"/>
        <v>3.32332033002134</v>
      </c>
      <c r="H11" s="16">
        <f t="shared" si="2"/>
        <v>0.594810913381421</v>
      </c>
    </row>
    <row r="12" spans="1:8" ht="15.75" customHeight="1">
      <c r="A12" s="17" t="s">
        <v>1</v>
      </c>
      <c r="B12" s="14">
        <v>1523.2</v>
      </c>
      <c r="C12" s="43">
        <v>1578.5</v>
      </c>
      <c r="D12" s="43">
        <v>1678.7</v>
      </c>
      <c r="E12" s="14">
        <f t="shared" si="3"/>
        <v>106.34779854292049</v>
      </c>
      <c r="F12" s="15">
        <f t="shared" si="0"/>
        <v>110.20877100840336</v>
      </c>
      <c r="G12" s="16">
        <f t="shared" si="1"/>
        <v>22.817414470375557</v>
      </c>
      <c r="H12" s="16">
        <f t="shared" si="2"/>
        <v>4.083881718991376</v>
      </c>
    </row>
    <row r="13" spans="1:8" ht="15.75" customHeight="1">
      <c r="A13" s="17" t="s">
        <v>11</v>
      </c>
      <c r="B13" s="14">
        <v>16.1</v>
      </c>
      <c r="C13" s="43">
        <v>13.5</v>
      </c>
      <c r="D13" s="43">
        <v>7.5</v>
      </c>
      <c r="E13" s="14">
        <f t="shared" si="3"/>
        <v>55.55555555555556</v>
      </c>
      <c r="F13" s="15">
        <f t="shared" si="0"/>
        <v>46.58385093167701</v>
      </c>
      <c r="G13" s="16">
        <f t="shared" si="1"/>
        <v>0.10194234141169756</v>
      </c>
      <c r="H13" s="16">
        <f t="shared" si="2"/>
        <v>0.018245733539307394</v>
      </c>
    </row>
    <row r="14" spans="1:8" ht="15.75" customHeight="1">
      <c r="A14" s="17" t="s">
        <v>14</v>
      </c>
      <c r="B14" s="14">
        <v>303.8</v>
      </c>
      <c r="C14" s="43">
        <v>302.4</v>
      </c>
      <c r="D14" s="43">
        <v>169.5</v>
      </c>
      <c r="E14" s="14">
        <f t="shared" si="3"/>
        <v>56.051587301587304</v>
      </c>
      <c r="F14" s="15">
        <f t="shared" si="0"/>
        <v>55.79328505595787</v>
      </c>
      <c r="G14" s="16">
        <f t="shared" si="1"/>
        <v>2.3038969159043647</v>
      </c>
      <c r="H14" s="16">
        <f t="shared" si="2"/>
        <v>0.41235357798834704</v>
      </c>
    </row>
    <row r="15" spans="1:8" ht="15.75" customHeight="1">
      <c r="A15" s="17" t="s">
        <v>13</v>
      </c>
      <c r="B15" s="14">
        <v>183.6</v>
      </c>
      <c r="C15" s="43">
        <v>191</v>
      </c>
      <c r="D15" s="43">
        <v>130</v>
      </c>
      <c r="E15" s="14">
        <f t="shared" si="3"/>
        <v>68.06282722513089</v>
      </c>
      <c r="F15" s="15">
        <f t="shared" si="0"/>
        <v>70.80610021786494</v>
      </c>
      <c r="G15" s="16">
        <f t="shared" si="1"/>
        <v>1.767000584469424</v>
      </c>
      <c r="H15" s="16">
        <f t="shared" si="2"/>
        <v>0.3162593813479948</v>
      </c>
    </row>
    <row r="16" spans="1:8" ht="20.25" customHeight="1">
      <c r="A16" s="18" t="s">
        <v>23</v>
      </c>
      <c r="B16" s="14">
        <v>243.4</v>
      </c>
      <c r="C16" s="43">
        <v>0</v>
      </c>
      <c r="D16" s="43">
        <v>0</v>
      </c>
      <c r="E16" s="14" t="e">
        <f t="shared" si="3"/>
        <v>#DIV/0!</v>
      </c>
      <c r="F16" s="15">
        <f t="shared" si="0"/>
        <v>0</v>
      </c>
      <c r="G16" s="16">
        <f t="shared" si="1"/>
        <v>0</v>
      </c>
      <c r="H16" s="16">
        <f t="shared" si="2"/>
        <v>0</v>
      </c>
    </row>
    <row r="17" spans="1:8" ht="15.75" customHeight="1">
      <c r="A17" s="19" t="s">
        <v>27</v>
      </c>
      <c r="B17" s="20">
        <v>0</v>
      </c>
      <c r="C17" s="44">
        <v>236.8</v>
      </c>
      <c r="D17" s="44">
        <v>0</v>
      </c>
      <c r="E17" s="14">
        <f>D17/C17*100</f>
        <v>0</v>
      </c>
      <c r="F17" s="15" t="e">
        <f>D17/B17*100</f>
        <v>#DIV/0!</v>
      </c>
      <c r="G17" s="16">
        <f t="shared" si="1"/>
        <v>0</v>
      </c>
      <c r="H17" s="16">
        <f t="shared" si="2"/>
        <v>0</v>
      </c>
    </row>
    <row r="18" spans="1:8" ht="15.75" customHeight="1">
      <c r="A18" s="19" t="s">
        <v>4</v>
      </c>
      <c r="B18" s="20">
        <v>3</v>
      </c>
      <c r="C18" s="44">
        <v>2</v>
      </c>
      <c r="D18" s="44">
        <v>0.5</v>
      </c>
      <c r="E18" s="14">
        <f t="shared" si="3"/>
        <v>25</v>
      </c>
      <c r="F18" s="15">
        <f t="shared" si="0"/>
        <v>16.666666666666664</v>
      </c>
      <c r="G18" s="16">
        <f t="shared" si="1"/>
        <v>0.00679615609411317</v>
      </c>
      <c r="H18" s="16">
        <f t="shared" si="2"/>
        <v>0.0012163822359538261</v>
      </c>
    </row>
    <row r="19" spans="1:8" ht="15.75" customHeight="1">
      <c r="A19" s="19" t="s">
        <v>24</v>
      </c>
      <c r="B19" s="20">
        <v>2.3</v>
      </c>
      <c r="C19" s="44">
        <v>11</v>
      </c>
      <c r="D19" s="44">
        <v>10.9</v>
      </c>
      <c r="E19" s="14">
        <f t="shared" si="3"/>
        <v>99.0909090909091</v>
      </c>
      <c r="F19" s="15">
        <f t="shared" si="0"/>
        <v>473.91304347826093</v>
      </c>
      <c r="G19" s="16">
        <f t="shared" si="1"/>
        <v>0.1481562028516671</v>
      </c>
      <c r="H19" s="16">
        <f t="shared" si="2"/>
        <v>0.02651713274379341</v>
      </c>
    </row>
    <row r="20" spans="1:8" ht="15.75" customHeight="1" thickBot="1">
      <c r="A20" s="21" t="s">
        <v>25</v>
      </c>
      <c r="B20" s="22">
        <v>65</v>
      </c>
      <c r="C20" s="45">
        <v>145</v>
      </c>
      <c r="D20" s="45">
        <v>163.3</v>
      </c>
      <c r="E20" s="14">
        <f t="shared" si="3"/>
        <v>112.62068965517243</v>
      </c>
      <c r="F20" s="15">
        <f t="shared" si="0"/>
        <v>251.23076923076923</v>
      </c>
      <c r="G20" s="16">
        <f t="shared" si="1"/>
        <v>2.2196245803373613</v>
      </c>
      <c r="H20" s="16">
        <f t="shared" si="2"/>
        <v>0.3972704382625197</v>
      </c>
    </row>
    <row r="21" spans="1:8" ht="14.25" thickBot="1">
      <c r="A21" s="23" t="s">
        <v>16</v>
      </c>
      <c r="B21" s="24">
        <f>SUM(B8:B20)</f>
        <v>7295.500000000001</v>
      </c>
      <c r="C21" s="46">
        <f>SUM(C8:C20)</f>
        <v>7677.6</v>
      </c>
      <c r="D21" s="64">
        <f>SUM(D8:D20)</f>
        <v>7357.099999999999</v>
      </c>
      <c r="E21" s="24">
        <f t="shared" si="3"/>
        <v>95.82551839116388</v>
      </c>
      <c r="F21" s="25">
        <f t="shared" si="0"/>
        <v>100.84435610993077</v>
      </c>
      <c r="G21" s="26">
        <f t="shared" si="1"/>
        <v>100</v>
      </c>
      <c r="H21" s="27">
        <f t="shared" si="2"/>
        <v>17.898091496271785</v>
      </c>
    </row>
    <row r="22" spans="1:8" ht="13.5">
      <c r="A22" s="28" t="s">
        <v>8</v>
      </c>
      <c r="B22" s="29">
        <v>11354.5</v>
      </c>
      <c r="C22" s="47">
        <v>12252.1</v>
      </c>
      <c r="D22" s="47">
        <v>12252.1</v>
      </c>
      <c r="E22" s="30">
        <f t="shared" si="3"/>
        <v>100</v>
      </c>
      <c r="F22" s="31">
        <f t="shared" si="0"/>
        <v>107.9052358095909</v>
      </c>
      <c r="H22" s="16">
        <f t="shared" si="2"/>
        <v>29.806473586259745</v>
      </c>
    </row>
    <row r="23" spans="1:8" ht="14.25" customHeight="1">
      <c r="A23" s="19" t="s">
        <v>9</v>
      </c>
      <c r="B23" s="20">
        <v>5799.1</v>
      </c>
      <c r="C23" s="44">
        <v>17880.3</v>
      </c>
      <c r="D23" s="44">
        <v>17510.3</v>
      </c>
      <c r="E23" s="14">
        <f t="shared" si="3"/>
        <v>97.93068348965062</v>
      </c>
      <c r="F23" s="31">
        <f t="shared" si="0"/>
        <v>301.948578227656</v>
      </c>
      <c r="H23" s="16">
        <f t="shared" si="2"/>
        <v>42.598435732444564</v>
      </c>
    </row>
    <row r="24" spans="1:8" ht="14.25" customHeight="1">
      <c r="A24" s="17" t="s">
        <v>6</v>
      </c>
      <c r="B24" s="14">
        <v>701.6</v>
      </c>
      <c r="C24" s="43">
        <v>748.3</v>
      </c>
      <c r="D24" s="43">
        <v>748.3</v>
      </c>
      <c r="E24" s="14">
        <f t="shared" si="3"/>
        <v>100</v>
      </c>
      <c r="F24" s="31">
        <f t="shared" si="0"/>
        <v>106.65621436716077</v>
      </c>
      <c r="H24" s="16">
        <f t="shared" si="2"/>
        <v>1.820437654328496</v>
      </c>
    </row>
    <row r="25" spans="1:8" ht="15.75" customHeight="1">
      <c r="A25" s="19" t="s">
        <v>12</v>
      </c>
      <c r="B25" s="14">
        <v>4714.1</v>
      </c>
      <c r="C25" s="43">
        <v>3611.9</v>
      </c>
      <c r="D25" s="43">
        <v>3610.3</v>
      </c>
      <c r="E25" s="14">
        <f t="shared" si="3"/>
        <v>99.9557019851048</v>
      </c>
      <c r="F25" s="31">
        <f t="shared" si="0"/>
        <v>76.58513820241403</v>
      </c>
      <c r="H25" s="16">
        <f t="shared" si="2"/>
        <v>8.783009572928197</v>
      </c>
    </row>
    <row r="26" spans="1:8" ht="15.75" customHeight="1" thickBot="1">
      <c r="A26" s="21" t="s">
        <v>15</v>
      </c>
      <c r="B26" s="32">
        <v>-72.5</v>
      </c>
      <c r="C26" s="48">
        <v>0</v>
      </c>
      <c r="D26" s="48">
        <v>-372.6</v>
      </c>
      <c r="E26" s="14" t="e">
        <f t="shared" si="3"/>
        <v>#DIV/0!</v>
      </c>
      <c r="F26" s="31">
        <f t="shared" si="0"/>
        <v>513.9310344827586</v>
      </c>
      <c r="H26" s="16">
        <f t="shared" si="2"/>
        <v>-0.9064480422327914</v>
      </c>
    </row>
    <row r="27" spans="1:8" ht="15.75" customHeight="1" thickBot="1">
      <c r="A27" s="23" t="s">
        <v>17</v>
      </c>
      <c r="B27" s="24">
        <f>SUM(B22:B26)</f>
        <v>22496.799999999996</v>
      </c>
      <c r="C27" s="46">
        <f>SUM(C22:C26)</f>
        <v>34492.6</v>
      </c>
      <c r="D27" s="46">
        <f>SUM(D22:D26)</f>
        <v>33748.4</v>
      </c>
      <c r="E27" s="24">
        <f>D27/C27*100</f>
        <v>97.84243576883158</v>
      </c>
      <c r="F27" s="25">
        <f>D27/B27*100</f>
        <v>150.01422424522602</v>
      </c>
      <c r="G27" s="33"/>
      <c r="H27" s="27">
        <f t="shared" si="2"/>
        <v>82.10190850372821</v>
      </c>
    </row>
    <row r="28" spans="1:8" ht="14.25" thickBot="1">
      <c r="A28" s="23" t="s">
        <v>5</v>
      </c>
      <c r="B28" s="34">
        <f>B27+B21</f>
        <v>29792.299999999996</v>
      </c>
      <c r="C28" s="49">
        <f>C27+C21</f>
        <v>42170.2</v>
      </c>
      <c r="D28" s="49">
        <f>D27+D21</f>
        <v>41105.5</v>
      </c>
      <c r="E28" s="24">
        <f>D28/C28*100</f>
        <v>97.47523132448981</v>
      </c>
      <c r="F28" s="25">
        <f>D28/B28*100</f>
        <v>137.97357035207085</v>
      </c>
      <c r="G28" s="33"/>
      <c r="H28" s="27">
        <f t="shared" si="2"/>
        <v>100</v>
      </c>
    </row>
    <row r="29" spans="1:7" ht="13.5">
      <c r="A29" s="35"/>
      <c r="B29" s="36"/>
      <c r="C29" s="50"/>
      <c r="D29" s="50"/>
      <c r="E29" s="36"/>
      <c r="F29" s="36"/>
      <c r="G29" s="37"/>
    </row>
    <row r="30" spans="1:7" ht="14.25" customHeight="1">
      <c r="A30" s="38"/>
      <c r="B30" s="39"/>
      <c r="C30" s="51"/>
      <c r="D30" s="51"/>
      <c r="E30" s="39"/>
      <c r="F30" s="39"/>
      <c r="G30" s="37"/>
    </row>
  </sheetData>
  <sheetProtection/>
  <mergeCells count="7">
    <mergeCell ref="A3:F3"/>
    <mergeCell ref="G6:H6"/>
    <mergeCell ref="E6:F6"/>
    <mergeCell ref="B6:B7"/>
    <mergeCell ref="A6:A7"/>
    <mergeCell ref="C6:C7"/>
    <mergeCell ref="D6:D7"/>
  </mergeCells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2018-02-02T12:50:17Z</cp:lastPrinted>
  <dcterms:created xsi:type="dcterms:W3CDTF">2006-03-15T08:27:04Z</dcterms:created>
  <dcterms:modified xsi:type="dcterms:W3CDTF">2019-03-11T11:43:15Z</dcterms:modified>
  <cp:category/>
  <cp:version/>
  <cp:contentType/>
  <cp:contentStatus/>
</cp:coreProperties>
</file>