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80" windowWidth="12810" windowHeight="1264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<sst xmlns="http://schemas.openxmlformats.org/spreadsheetml/2006/main" count="38" uniqueCount="38">
  <si>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</si>
  <si>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</si>
  <si>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</si>
  <si>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</si>
  <si>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</si>
  <si>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</si>
  <si>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</si>
  <si>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</si>
  <si>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Субсидии</t>
  </si>
  <si>
    <t xml:space="preserve">  % исполнения</t>
  </si>
  <si>
    <t xml:space="preserve">Госпошлина </t>
  </si>
  <si>
    <t>Иные межбюджетные трансферты</t>
  </si>
  <si>
    <t>Прочие поступления от использования имущества</t>
  </si>
  <si>
    <t>Аренда имущества</t>
  </si>
  <si>
    <t>Возврат остатков межбюджетных трансфертов</t>
  </si>
  <si>
    <t>Итого налоговых и неналоговых доходов:</t>
  </si>
  <si>
    <t>Итого безвозмездных поступлений:</t>
  </si>
  <si>
    <t>ед.изм.: тыс.руб.</t>
  </si>
  <si>
    <t xml:space="preserve">Приложение 1 </t>
  </si>
  <si>
    <t>к пояснительной записке</t>
  </si>
  <si>
    <t>общая</t>
  </si>
  <si>
    <t>налоговые и неналоговые</t>
  </si>
  <si>
    <t>Прочие доходы от оказания платных услуг  (работ) и компенсации затрат государства</t>
  </si>
  <si>
    <t>Прочие неналоговые доходы</t>
  </si>
  <si>
    <t>Акцизы на нефтепродукты</t>
  </si>
  <si>
    <t>Доходы от реализации имущества</t>
  </si>
  <si>
    <t>Факт 2019 г.</t>
  </si>
  <si>
    <t>Арендная плата за земли посте разграничения собственности на землю</t>
  </si>
  <si>
    <t>Доходы от продажи земельных участков</t>
  </si>
  <si>
    <t>Прочие безвозмездные поступления</t>
  </si>
  <si>
    <t>Штрафы, санкции, возмещение ущерба</t>
  </si>
  <si>
    <t>План 2020 г.</t>
  </si>
  <si>
    <t>Факт 2020 г.</t>
  </si>
  <si>
    <t>к плану 2020 г.</t>
  </si>
  <si>
    <t>к факту      2019 г.</t>
  </si>
  <si>
    <t>структура факт 2020</t>
  </si>
  <si>
    <t>Исполнение  доходной части бюджета муниципального образования Старопольское сельское поселение Сланцевского муниципального района Ленинградской области за 2020 год</t>
  </si>
  <si>
    <t>Доходы от взврата остатков межбюджетных трансфертов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</si>
</sst>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[$-FC19]d\ mmmm\ yyyy\ &quot;г.&quot;"/>
    <numFmt numFmtId="181" formatCode="0.00000000"/>
  </numFmts>
  <fonts count="69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8.5"/>
      <name val="MS Sans Serif"/>
      <family val="2"/>
    </font>
    <font>
      <b/>
      <sz val="9.5"/>
      <name val="MS Sans Serif"/>
      <family val="2"/>
    </font>
    <font>
      <b/>
      <sz val="10"/>
      <name val="Arial Cyr"/>
      <family val="0"/>
    </font>
    <font>
      <b/>
      <sz val="8"/>
      <name val="MS Sans Serif"/>
      <family val="2"/>
    </font>
    <font>
      <sz val="8"/>
      <name val="MS Sans Serif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.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2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b/>
      <sz val="8.5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8" fillId="0" borderId="0" xfId="0" applyFont="1" applyFill="1" applyAlignment="1">
      <alignment/>
    </xf>
    <xf numFmtId="49" fontId="9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3" fontId="15" fillId="0" borderId="12" xfId="0" applyNumberFormat="1" applyFont="1" applyBorder="1" applyAlignment="1">
      <alignment horizontal="left" vertical="center"/>
    </xf>
    <xf numFmtId="179" fontId="15" fillId="0" borderId="13" xfId="0" applyNumberFormat="1" applyFont="1" applyFill="1" applyBorder="1" applyAlignment="1">
      <alignment horizontal="right" vertical="center" wrapText="1"/>
    </xf>
    <xf numFmtId="179" fontId="15" fillId="0" borderId="11" xfId="0" applyNumberFormat="1" applyFont="1" applyFill="1" applyBorder="1" applyAlignment="1">
      <alignment horizontal="right" vertical="center" wrapText="1"/>
    </xf>
    <xf numFmtId="172" fontId="16" fillId="0" borderId="0" xfId="0" applyNumberFormat="1" applyFont="1" applyAlignment="1">
      <alignment/>
    </xf>
    <xf numFmtId="49" fontId="15" fillId="0" borderId="12" xfId="0" applyNumberFormat="1" applyFont="1" applyBorder="1" applyAlignment="1">
      <alignment horizontal="left" vertical="center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center"/>
    </xf>
    <xf numFmtId="49" fontId="15" fillId="0" borderId="15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179" fontId="17" fillId="0" borderId="17" xfId="0" applyNumberFormat="1" applyFont="1" applyFill="1" applyBorder="1" applyAlignment="1">
      <alignment horizontal="right" vertical="center" wrapText="1"/>
    </xf>
    <xf numFmtId="179" fontId="17" fillId="0" borderId="18" xfId="0" applyNumberFormat="1" applyFont="1" applyFill="1" applyBorder="1" applyAlignment="1">
      <alignment horizontal="right" vertical="center" wrapText="1"/>
    </xf>
    <xf numFmtId="172" fontId="18" fillId="0" borderId="19" xfId="0" applyNumberFormat="1" applyFont="1" applyBorder="1" applyAlignment="1">
      <alignment/>
    </xf>
    <xf numFmtId="172" fontId="18" fillId="0" borderId="20" xfId="0" applyNumberFormat="1" applyFont="1" applyBorder="1" applyAlignment="1">
      <alignment/>
    </xf>
    <xf numFmtId="49" fontId="15" fillId="0" borderId="21" xfId="0" applyNumberFormat="1" applyFont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 wrapText="1"/>
    </xf>
    <xf numFmtId="179" fontId="15" fillId="0" borderId="22" xfId="0" applyNumberFormat="1" applyFont="1" applyFill="1" applyBorder="1" applyAlignment="1">
      <alignment horizontal="right" vertical="center" wrapText="1"/>
    </xf>
    <xf numFmtId="0" fontId="19" fillId="0" borderId="19" xfId="0" applyFont="1" applyBorder="1" applyAlignment="1">
      <alignment/>
    </xf>
    <xf numFmtId="49" fontId="17" fillId="0" borderId="0" xfId="0" applyNumberFormat="1" applyFont="1" applyBorder="1" applyAlignment="1">
      <alignment horizontal="left" vertical="center"/>
    </xf>
    <xf numFmtId="4" fontId="18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179" fontId="64" fillId="0" borderId="13" xfId="0" applyNumberFormat="1" applyFont="1" applyFill="1" applyBorder="1" applyAlignment="1">
      <alignment horizontal="right" vertical="center" wrapText="1"/>
    </xf>
    <xf numFmtId="179" fontId="64" fillId="0" borderId="23" xfId="0" applyNumberFormat="1" applyFont="1" applyFill="1" applyBorder="1" applyAlignment="1">
      <alignment horizontal="right" vertical="center" wrapText="1"/>
    </xf>
    <xf numFmtId="179" fontId="64" fillId="0" borderId="24" xfId="0" applyNumberFormat="1" applyFont="1" applyFill="1" applyBorder="1" applyAlignment="1">
      <alignment horizontal="right" vertical="center" wrapText="1"/>
    </xf>
    <xf numFmtId="179" fontId="65" fillId="0" borderId="17" xfId="0" applyNumberFormat="1" applyFont="1" applyFill="1" applyBorder="1" applyAlignment="1">
      <alignment horizontal="right" vertical="center" wrapText="1"/>
    </xf>
    <xf numFmtId="179" fontId="64" fillId="0" borderId="25" xfId="0" applyNumberFormat="1" applyFont="1" applyFill="1" applyBorder="1" applyAlignment="1">
      <alignment horizontal="right" vertical="center" wrapText="1"/>
    </xf>
    <xf numFmtId="179" fontId="65" fillId="0" borderId="24" xfId="0" applyNumberFormat="1" applyFont="1" applyFill="1" applyBorder="1" applyAlignment="1">
      <alignment horizontal="right" vertical="center" wrapText="1"/>
    </xf>
    <xf numFmtId="4" fontId="66" fillId="0" borderId="0" xfId="0" applyNumberFormat="1" applyFont="1" applyFill="1" applyBorder="1" applyAlignment="1">
      <alignment horizontal="right" vertical="center" wrapText="1"/>
    </xf>
    <xf numFmtId="4" fontId="67" fillId="0" borderId="0" xfId="0" applyNumberFormat="1" applyFont="1" applyFill="1" applyBorder="1" applyAlignment="1">
      <alignment horizontal="right" vertical="center" wrapText="1"/>
    </xf>
    <xf numFmtId="179" fontId="65" fillId="33" borderId="17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49" fontId="68" fillId="0" borderId="28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49" fontId="10" fillId="0" borderId="2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79" fontId="64" fillId="0" borderId="30" xfId="0" applyNumberFormat="1" applyFont="1" applyFill="1" applyBorder="1" applyAlignment="1">
      <alignment horizontal="right" vertical="center" wrapText="1"/>
    </xf>
    <xf numFmtId="179" fontId="15" fillId="0" borderId="23" xfId="0" applyNumberFormat="1" applyFont="1" applyFill="1" applyBorder="1" applyAlignment="1">
      <alignment horizontal="right" vertical="center" wrapText="1"/>
    </xf>
    <xf numFmtId="179" fontId="15" fillId="0" borderId="24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46.25390625" style="1" customWidth="1"/>
    <col min="2" max="2" width="14.375" style="2" customWidth="1"/>
    <col min="3" max="3" width="14.625" style="35" customWidth="1"/>
    <col min="4" max="4" width="14.125" style="35" customWidth="1"/>
    <col min="5" max="5" width="11.00390625" style="2" customWidth="1"/>
    <col min="6" max="6" width="11.625" style="2" customWidth="1"/>
    <col min="7" max="7" width="10.25390625" style="1" customWidth="1"/>
    <col min="8" max="16384" width="9.125" style="1" customWidth="1"/>
  </cols>
  <sheetData>
    <row r="1" ht="12.75">
      <c r="G1" s="3" t="s">
        <v>18</v>
      </c>
    </row>
    <row r="2" ht="12.75">
      <c r="G2" s="3" t="s">
        <v>19</v>
      </c>
    </row>
    <row r="3" spans="1:6" s="4" customFormat="1" ht="45" customHeight="1">
      <c r="A3" s="47" t="s">
        <v>36</v>
      </c>
      <c r="B3" s="48"/>
      <c r="C3" s="48"/>
      <c r="D3" s="48"/>
      <c r="E3" s="48"/>
      <c r="F3" s="48"/>
    </row>
    <row r="4" spans="1:6" ht="15.75">
      <c r="A4" s="5"/>
      <c r="B4" s="6"/>
      <c r="C4" s="36"/>
      <c r="D4" s="36"/>
      <c r="E4" s="6"/>
      <c r="F4" s="6"/>
    </row>
    <row r="5" spans="1:6" ht="13.5" thickBot="1">
      <c r="A5" s="7"/>
      <c r="B5" s="8"/>
      <c r="C5" s="37"/>
      <c r="D5" s="37" t="s">
        <v>17</v>
      </c>
      <c r="E5" s="8"/>
      <c r="F5" s="8"/>
    </row>
    <row r="6" spans="1:8" ht="25.5" customHeight="1">
      <c r="A6" s="55" t="s">
        <v>0</v>
      </c>
      <c r="B6" s="53" t="s">
        <v>26</v>
      </c>
      <c r="C6" s="53" t="s">
        <v>31</v>
      </c>
      <c r="D6" s="53" t="s">
        <v>32</v>
      </c>
      <c r="E6" s="51" t="s">
        <v>9</v>
      </c>
      <c r="F6" s="52"/>
      <c r="G6" s="49" t="s">
        <v>35</v>
      </c>
      <c r="H6" s="50"/>
    </row>
    <row r="7" spans="1:8" ht="33" customHeight="1">
      <c r="A7" s="56"/>
      <c r="B7" s="54"/>
      <c r="C7" s="54"/>
      <c r="D7" s="54"/>
      <c r="E7" s="9" t="s">
        <v>33</v>
      </c>
      <c r="F7" s="10" t="s">
        <v>34</v>
      </c>
      <c r="G7" s="11" t="s">
        <v>21</v>
      </c>
      <c r="H7" s="12" t="s">
        <v>20</v>
      </c>
    </row>
    <row r="8" spans="1:8" ht="13.5">
      <c r="A8" s="13" t="s">
        <v>2</v>
      </c>
      <c r="B8" s="38">
        <v>3208</v>
      </c>
      <c r="C8" s="38">
        <v>3554.5</v>
      </c>
      <c r="D8" s="38">
        <v>3860.6</v>
      </c>
      <c r="E8" s="14">
        <f>D8/C8*100</f>
        <v>108.61161907441273</v>
      </c>
      <c r="F8" s="15">
        <f aca="true" t="shared" si="0" ref="F8:F29">D8/B8*100</f>
        <v>120.34289276807979</v>
      </c>
      <c r="G8" s="16">
        <f>D8/$D$22*100</f>
        <v>42.46991265318695</v>
      </c>
      <c r="H8" s="16">
        <f>D8/$D$31*100</f>
        <v>11.338165499741553</v>
      </c>
    </row>
    <row r="9" spans="1:8" ht="13.5">
      <c r="A9" s="13" t="s">
        <v>24</v>
      </c>
      <c r="B9" s="38">
        <v>2323</v>
      </c>
      <c r="C9" s="38">
        <v>2388.1</v>
      </c>
      <c r="D9" s="38">
        <v>2138.2</v>
      </c>
      <c r="E9" s="14">
        <f>D9/C9*100</f>
        <v>89.53561408651228</v>
      </c>
      <c r="F9" s="15">
        <f t="shared" si="0"/>
        <v>92.04476969436072</v>
      </c>
      <c r="G9" s="16">
        <f>D9/$D$22*100</f>
        <v>23.52203471870806</v>
      </c>
      <c r="H9" s="16">
        <f>D9/$D$31*100</f>
        <v>6.279662609839763</v>
      </c>
    </row>
    <row r="10" spans="1:8" ht="13.5">
      <c r="A10" s="17" t="s">
        <v>6</v>
      </c>
      <c r="B10" s="38">
        <v>30.3</v>
      </c>
      <c r="C10" s="38">
        <v>10.7</v>
      </c>
      <c r="D10" s="38">
        <v>10.6</v>
      </c>
      <c r="E10" s="14">
        <f aca="true" t="shared" si="1" ref="E10:E29">D10/C10*100</f>
        <v>99.06542056074767</v>
      </c>
      <c r="F10" s="15">
        <f t="shared" si="0"/>
        <v>34.98349834983498</v>
      </c>
      <c r="G10" s="16">
        <f>D10/$D$22*100</f>
        <v>0.11660909550944974</v>
      </c>
      <c r="H10" s="16">
        <f>D10/$D$31*100</f>
        <v>0.031131055871434613</v>
      </c>
    </row>
    <row r="11" spans="1:8" ht="15" customHeight="1">
      <c r="A11" s="17" t="s">
        <v>3</v>
      </c>
      <c r="B11" s="38">
        <v>277.8</v>
      </c>
      <c r="C11" s="38">
        <v>502</v>
      </c>
      <c r="D11" s="38">
        <v>574.2</v>
      </c>
      <c r="E11" s="14">
        <f t="shared" si="1"/>
        <v>114.38247011952191</v>
      </c>
      <c r="F11" s="15">
        <f t="shared" si="0"/>
        <v>206.695464362851</v>
      </c>
      <c r="G11" s="16">
        <f>D11/$D$22*100</f>
        <v>6.31669270203076</v>
      </c>
      <c r="H11" s="16">
        <f>D11/$D$31*100</f>
        <v>1.6863634227714868</v>
      </c>
    </row>
    <row r="12" spans="1:8" ht="15.75" customHeight="1">
      <c r="A12" s="17" t="s">
        <v>1</v>
      </c>
      <c r="B12" s="38">
        <v>1744.6</v>
      </c>
      <c r="C12" s="38">
        <v>1865</v>
      </c>
      <c r="D12" s="38">
        <v>2021.7</v>
      </c>
      <c r="E12" s="14">
        <f t="shared" si="1"/>
        <v>108.40214477211796</v>
      </c>
      <c r="F12" s="15">
        <f t="shared" si="0"/>
        <v>115.88329703083802</v>
      </c>
      <c r="G12" s="16">
        <f>D12/$D$22*100</f>
        <v>22.240434753910808</v>
      </c>
      <c r="H12" s="16">
        <f>D12/$D$31*100</f>
        <v>5.937514684460317</v>
      </c>
    </row>
    <row r="13" spans="1:8" ht="15.75" customHeight="1">
      <c r="A13" s="17" t="s">
        <v>10</v>
      </c>
      <c r="B13" s="38">
        <v>4.1</v>
      </c>
      <c r="C13" s="38">
        <v>1</v>
      </c>
      <c r="D13" s="38">
        <v>0.7</v>
      </c>
      <c r="E13" s="14">
        <f t="shared" si="1"/>
        <v>70</v>
      </c>
      <c r="F13" s="15">
        <f t="shared" si="0"/>
        <v>17.073170731707318</v>
      </c>
      <c r="G13" s="16">
        <f>D13/$D$22*100</f>
        <v>0.007700600646850455</v>
      </c>
      <c r="H13" s="16">
        <f>D13/$D$31*100</f>
        <v>0.0020558244443400217</v>
      </c>
    </row>
    <row r="14" spans="1:8" ht="15.75" customHeight="1">
      <c r="A14" s="17" t="s">
        <v>27</v>
      </c>
      <c r="B14" s="38">
        <v>18.2</v>
      </c>
      <c r="C14" s="38">
        <v>0</v>
      </c>
      <c r="D14" s="38">
        <v>0</v>
      </c>
      <c r="E14" s="14" t="e">
        <f t="shared" si="1"/>
        <v>#DIV/0!</v>
      </c>
      <c r="F14" s="15">
        <f t="shared" si="0"/>
        <v>0</v>
      </c>
      <c r="G14" s="16">
        <f>D14/$D$22*100</f>
        <v>0</v>
      </c>
      <c r="H14" s="16">
        <f>D14/$D$31*100</f>
        <v>0</v>
      </c>
    </row>
    <row r="15" spans="1:8" ht="15.75" customHeight="1">
      <c r="A15" s="17" t="s">
        <v>13</v>
      </c>
      <c r="B15" s="38">
        <v>452.3</v>
      </c>
      <c r="C15" s="38">
        <v>224.2</v>
      </c>
      <c r="D15" s="38">
        <v>234.8</v>
      </c>
      <c r="E15" s="14">
        <f t="shared" si="1"/>
        <v>104.72792149866193</v>
      </c>
      <c r="F15" s="15">
        <f t="shared" si="0"/>
        <v>51.91244749060358</v>
      </c>
      <c r="G15" s="16">
        <f>D15/$D$22*100</f>
        <v>2.5830014741149814</v>
      </c>
      <c r="H15" s="16">
        <f>D15/$D$31*100</f>
        <v>0.6895822564729102</v>
      </c>
    </row>
    <row r="16" spans="1:8" ht="15.75" customHeight="1">
      <c r="A16" s="17" t="s">
        <v>12</v>
      </c>
      <c r="B16" s="38">
        <v>200.8</v>
      </c>
      <c r="C16" s="38">
        <v>202.5</v>
      </c>
      <c r="D16" s="38">
        <v>203.2</v>
      </c>
      <c r="E16" s="14">
        <f t="shared" si="1"/>
        <v>100.34567901234568</v>
      </c>
      <c r="F16" s="15">
        <f t="shared" si="0"/>
        <v>101.19521912350598</v>
      </c>
      <c r="G16" s="16">
        <f>D16/$D$22*100</f>
        <v>2.2353743592000175</v>
      </c>
      <c r="H16" s="16">
        <f>D16/$D$31*100</f>
        <v>0.5967764672712749</v>
      </c>
    </row>
    <row r="17" spans="1:8" ht="24.75" customHeight="1">
      <c r="A17" s="18" t="s">
        <v>22</v>
      </c>
      <c r="B17" s="38">
        <v>207.2</v>
      </c>
      <c r="C17" s="38">
        <v>42.7</v>
      </c>
      <c r="D17" s="38">
        <v>42.8</v>
      </c>
      <c r="E17" s="14">
        <f t="shared" si="1"/>
        <v>100.2341920374707</v>
      </c>
      <c r="F17" s="15">
        <f t="shared" si="0"/>
        <v>20.656370656370658</v>
      </c>
      <c r="G17" s="16">
        <f>D17/$D$22*100</f>
        <v>0.4708367252645706</v>
      </c>
      <c r="H17" s="16">
        <f>D17/$D$31*100</f>
        <v>0.1256989803110756</v>
      </c>
    </row>
    <row r="18" spans="1:8" ht="15.75" customHeight="1">
      <c r="A18" s="19" t="s">
        <v>25</v>
      </c>
      <c r="B18" s="39">
        <v>0</v>
      </c>
      <c r="C18" s="39">
        <v>383.9</v>
      </c>
      <c r="D18" s="39">
        <v>0</v>
      </c>
      <c r="E18" s="14">
        <f>D18/C18*100</f>
        <v>0</v>
      </c>
      <c r="F18" s="15" t="e">
        <f>D18/B18*100</f>
        <v>#DIV/0!</v>
      </c>
      <c r="G18" s="16">
        <f>D18/$D$22*100</f>
        <v>0</v>
      </c>
      <c r="H18" s="16">
        <f>D18/$D$31*100</f>
        <v>0</v>
      </c>
    </row>
    <row r="19" spans="1:8" ht="15.75" customHeight="1">
      <c r="A19" s="19" t="s">
        <v>28</v>
      </c>
      <c r="B19" s="39">
        <v>0</v>
      </c>
      <c r="C19" s="39">
        <v>0</v>
      </c>
      <c r="D19" s="39">
        <v>0</v>
      </c>
      <c r="E19" s="14" t="e">
        <f>D19/C19*100</f>
        <v>#DIV/0!</v>
      </c>
      <c r="F19" s="15" t="e">
        <f>D19/B19*100</f>
        <v>#DIV/0!</v>
      </c>
      <c r="G19" s="16">
        <f>D19/$D$22*100</f>
        <v>0</v>
      </c>
      <c r="H19" s="16">
        <f>D19/$D$31*100</f>
        <v>0</v>
      </c>
    </row>
    <row r="20" spans="1:8" ht="15.75" customHeight="1">
      <c r="A20" s="19" t="s">
        <v>30</v>
      </c>
      <c r="B20" s="39">
        <v>92.9</v>
      </c>
      <c r="C20" s="39">
        <v>3.4</v>
      </c>
      <c r="D20" s="39">
        <v>3.4</v>
      </c>
      <c r="E20" s="14">
        <f t="shared" si="1"/>
        <v>100</v>
      </c>
      <c r="F20" s="15">
        <f t="shared" si="0"/>
        <v>3.6598493003229273</v>
      </c>
      <c r="G20" s="16">
        <f>D20/$D$22*100</f>
        <v>0.03740291742755935</v>
      </c>
      <c r="H20" s="16">
        <f>D20/$D$31*100</f>
        <v>0.00998543301536582</v>
      </c>
    </row>
    <row r="21" spans="1:8" ht="15.75" customHeight="1" thickBot="1">
      <c r="A21" s="20" t="s">
        <v>23</v>
      </c>
      <c r="B21" s="40">
        <v>367.3</v>
      </c>
      <c r="C21" s="40">
        <v>0</v>
      </c>
      <c r="D21" s="40">
        <v>0</v>
      </c>
      <c r="E21" s="14" t="e">
        <f t="shared" si="1"/>
        <v>#DIV/0!</v>
      </c>
      <c r="F21" s="15">
        <f t="shared" si="0"/>
        <v>0</v>
      </c>
      <c r="G21" s="16">
        <f>D21/$D$22*100</f>
        <v>0</v>
      </c>
      <c r="H21" s="16">
        <f>D21/$D$31*100</f>
        <v>0</v>
      </c>
    </row>
    <row r="22" spans="1:8" ht="14.25" thickBot="1">
      <c r="A22" s="21" t="s">
        <v>15</v>
      </c>
      <c r="B22" s="46">
        <f>SUM(B8:B21)</f>
        <v>8926.5</v>
      </c>
      <c r="C22" s="41">
        <f>SUM(C8:C21)</f>
        <v>9178</v>
      </c>
      <c r="D22" s="46">
        <f>SUM(D8:D21)</f>
        <v>9090.199999999999</v>
      </c>
      <c r="E22" s="22">
        <f t="shared" si="1"/>
        <v>99.04336456744389</v>
      </c>
      <c r="F22" s="23">
        <f t="shared" si="0"/>
        <v>101.83386545678597</v>
      </c>
      <c r="G22" s="24">
        <f>D22/$D$22*100</f>
        <v>100</v>
      </c>
      <c r="H22" s="25">
        <f>D22/$D$31*100</f>
        <v>26.69693623419952</v>
      </c>
    </row>
    <row r="23" spans="1:8" ht="13.5">
      <c r="A23" s="26" t="s">
        <v>7</v>
      </c>
      <c r="B23" s="42">
        <v>12284.3</v>
      </c>
      <c r="C23" s="42">
        <v>12870.1</v>
      </c>
      <c r="D23" s="42">
        <v>12870.1</v>
      </c>
      <c r="E23" s="27">
        <f t="shared" si="1"/>
        <v>100</v>
      </c>
      <c r="F23" s="28">
        <f t="shared" si="0"/>
        <v>104.76868848855858</v>
      </c>
      <c r="H23" s="16">
        <f>D23/$D$31*100</f>
        <v>37.798094544429304</v>
      </c>
    </row>
    <row r="24" spans="1:8" ht="14.25" customHeight="1">
      <c r="A24" s="19" t="s">
        <v>8</v>
      </c>
      <c r="B24" s="39">
        <v>17787.2</v>
      </c>
      <c r="C24" s="39">
        <v>9127.8</v>
      </c>
      <c r="D24" s="39">
        <v>9001.8</v>
      </c>
      <c r="E24" s="14">
        <f t="shared" si="1"/>
        <v>98.61960165647801</v>
      </c>
      <c r="F24" s="28">
        <f t="shared" si="0"/>
        <v>50.60830259962219</v>
      </c>
      <c r="H24" s="16">
        <f>D24/$D$31*100</f>
        <v>26.437314975800007</v>
      </c>
    </row>
    <row r="25" spans="1:8" ht="14.25" customHeight="1">
      <c r="A25" s="17" t="s">
        <v>5</v>
      </c>
      <c r="B25" s="38">
        <v>281.8</v>
      </c>
      <c r="C25" s="38">
        <v>288.1</v>
      </c>
      <c r="D25" s="38">
        <v>288.1</v>
      </c>
      <c r="E25" s="14">
        <f t="shared" si="1"/>
        <v>100</v>
      </c>
      <c r="F25" s="28">
        <f t="shared" si="0"/>
        <v>102.23562810503904</v>
      </c>
      <c r="H25" s="16">
        <f>D25/$D$31*100</f>
        <v>0.8461186034490861</v>
      </c>
    </row>
    <row r="26" spans="1:8" ht="15.75" customHeight="1">
      <c r="A26" s="19" t="s">
        <v>11</v>
      </c>
      <c r="B26" s="38">
        <v>6499.6</v>
      </c>
      <c r="C26" s="38">
        <v>2863.9</v>
      </c>
      <c r="D26" s="38">
        <v>2771.7</v>
      </c>
      <c r="E26" s="14">
        <f t="shared" si="1"/>
        <v>96.78061384824889</v>
      </c>
      <c r="F26" s="28">
        <f t="shared" si="0"/>
        <v>42.644162717705704</v>
      </c>
      <c r="H26" s="16">
        <f>D26/$D$31*100</f>
        <v>8.140183731967483</v>
      </c>
    </row>
    <row r="27" spans="1:8" ht="15.75" customHeight="1">
      <c r="A27" s="19" t="s">
        <v>29</v>
      </c>
      <c r="B27" s="38">
        <v>4.6</v>
      </c>
      <c r="C27" s="38">
        <v>0</v>
      </c>
      <c r="D27" s="38">
        <v>0</v>
      </c>
      <c r="E27" s="14" t="e">
        <f t="shared" si="1"/>
        <v>#DIV/0!</v>
      </c>
      <c r="F27" s="28">
        <f t="shared" si="0"/>
        <v>0</v>
      </c>
      <c r="H27" s="16">
        <f>D27/$D$31*100</f>
        <v>0</v>
      </c>
    </row>
    <row r="28" spans="1:8" ht="15.75" customHeight="1">
      <c r="A28" s="19" t="s">
        <v>37</v>
      </c>
      <c r="B28" s="57">
        <v>0</v>
      </c>
      <c r="C28" s="57">
        <v>27.8</v>
      </c>
      <c r="D28" s="57">
        <v>27.7</v>
      </c>
      <c r="E28" s="58">
        <f>D28/C28*100</f>
        <v>99.64028776978417</v>
      </c>
      <c r="F28" s="28" t="e">
        <f>D28/B28*100</f>
        <v>#DIV/0!</v>
      </c>
      <c r="H28" s="16">
        <f>D28/$D$31*100</f>
        <v>0.081351910154598</v>
      </c>
    </row>
    <row r="29" spans="1:8" ht="15.75" customHeight="1" thickBot="1">
      <c r="A29" s="20" t="s">
        <v>14</v>
      </c>
      <c r="B29" s="40">
        <v>-12</v>
      </c>
      <c r="C29" s="40">
        <v>0</v>
      </c>
      <c r="D29" s="40">
        <v>0</v>
      </c>
      <c r="E29" s="59" t="e">
        <f t="shared" si="1"/>
        <v>#DIV/0!</v>
      </c>
      <c r="F29" s="28">
        <f t="shared" si="0"/>
        <v>0</v>
      </c>
      <c r="H29" s="16">
        <f>D29/$D$31*100</f>
        <v>0</v>
      </c>
    </row>
    <row r="30" spans="1:8" ht="15.75" customHeight="1" thickBot="1">
      <c r="A30" s="21" t="s">
        <v>16</v>
      </c>
      <c r="B30" s="41">
        <f>SUM(B23:B29)</f>
        <v>36845.5</v>
      </c>
      <c r="C30" s="41">
        <f>SUM(C23:C29)</f>
        <v>25177.7</v>
      </c>
      <c r="D30" s="41">
        <f>SUM(D23:D29)</f>
        <v>24959.4</v>
      </c>
      <c r="E30" s="22">
        <f>D30/C30*100</f>
        <v>99.13296289970887</v>
      </c>
      <c r="F30" s="23">
        <f>D30/B30*100</f>
        <v>67.7407010354046</v>
      </c>
      <c r="G30" s="29"/>
      <c r="H30" s="25">
        <f>D30/$D$31*100</f>
        <v>73.30306376580049</v>
      </c>
    </row>
    <row r="31" spans="1:8" ht="14.25" thickBot="1">
      <c r="A31" s="21" t="s">
        <v>4</v>
      </c>
      <c r="B31" s="43">
        <f>B30+B22</f>
        <v>45772</v>
      </c>
      <c r="C31" s="43">
        <f>C30+C22</f>
        <v>34355.7</v>
      </c>
      <c r="D31" s="43">
        <f>D30+D22</f>
        <v>34049.6</v>
      </c>
      <c r="E31" s="22">
        <f>D31/C31*100</f>
        <v>99.10902703190446</v>
      </c>
      <c r="F31" s="23">
        <f>D31/B31*100</f>
        <v>74.38958315127152</v>
      </c>
      <c r="G31" s="29"/>
      <c r="H31" s="25">
        <f>D31/$D$31*100</f>
        <v>100</v>
      </c>
    </row>
    <row r="32" spans="1:7" ht="13.5">
      <c r="A32" s="30"/>
      <c r="B32" s="31"/>
      <c r="C32" s="44"/>
      <c r="D32" s="44"/>
      <c r="E32" s="31"/>
      <c r="F32" s="31"/>
      <c r="G32" s="32"/>
    </row>
    <row r="33" spans="1:7" ht="14.25" customHeight="1">
      <c r="A33" s="33"/>
      <c r="B33" s="34"/>
      <c r="C33" s="45"/>
      <c r="D33" s="45"/>
      <c r="E33" s="34"/>
      <c r="F33" s="34"/>
      <c r="G33" s="32"/>
    </row>
  </sheetData>
  <sheetProtection/>
  <mergeCells count="7">
    <mergeCell ref="A3:F3"/>
    <mergeCell ref="G6:H6"/>
    <mergeCell ref="E6:F6"/>
    <mergeCell ref="B6:B7"/>
    <mergeCell ref="A6:A7"/>
    <mergeCell ref="C6:C7"/>
    <mergeCell ref="D6:D7"/>
  </mergeCells>
  <printOptions/>
  <pageMargins left="0.3937007874015748" right="0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2021-02-08T11:33:10Z</cp:lastPrinted>
  <dcterms:created xsi:type="dcterms:W3CDTF">2006-03-15T08:27:04Z</dcterms:created>
  <dcterms:modified xsi:type="dcterms:W3CDTF">2021-02-08T11:51:33Z</dcterms:modified>
  <cp:category/>
  <cp:version/>
  <cp:contentType/>
  <cp:contentStatus/>
</cp:coreProperties>
</file>