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5" yWindow="180" windowWidth="12810" windowHeight="12645" activeTab="0"/>
  </bookViews>
  <sheets>
    <sheet name="декабрь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<sst xmlns="http://schemas.openxmlformats.org/spreadsheetml/2006/main" count="38" uniqueCount="38">
  <si>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Наименование КВД</t>
  </si>
  <si>
    <t>Земельный налог</t>
  </si>
  <si>
    <t>Налог на доходы физических лиц</t>
  </si>
  <si>
    <t>Налог на имущество физических лиц</t>
  </si>
  <si>
    <t>Административные платежи</t>
  </si>
  <si>
    <t>Всего доходов:</t>
  </si>
  <si>
    <t xml:space="preserve">Субвенции </t>
  </si>
  <si>
    <t>Единый сельскохозяйственный налог</t>
  </si>
  <si>
    <t xml:space="preserve">Дотации </t>
  </si>
  <si>
    <t>Субсидии</t>
  </si>
  <si>
    <t xml:space="preserve">  % исполнения</t>
  </si>
  <si>
    <t xml:space="preserve">Госпошлина </t>
  </si>
  <si>
    <t>Иные межбюджетные трансферты</t>
  </si>
  <si>
    <t>Прочие поступления от использования имущества</t>
  </si>
  <si>
    <t>Аренда имущества</t>
  </si>
  <si>
    <t>Возврат остатков межбюджетных трансфертов</t>
  </si>
  <si>
    <t>Итого налоговых и неналоговых доходов:</t>
  </si>
  <si>
    <t>Итого безвозмездных поступлений:</t>
  </si>
  <si>
    <t>ед.изм.: тыс.руб.</t>
  </si>
  <si>
    <t xml:space="preserve">Приложение 1 </t>
  </si>
  <si>
    <t>к пояснительной записке</t>
  </si>
  <si>
    <t>общая</t>
  </si>
  <si>
    <t>налоговые и неналоговые</t>
  </si>
  <si>
    <t>Прочие доходы от оказания платных услуг  (работ) и компенсации затрат государства</t>
  </si>
  <si>
    <t>Прочие неналоговые доходы</t>
  </si>
  <si>
    <t>Акцизы на нефтепродукты</t>
  </si>
  <si>
    <t>Доходы от реализации имущества</t>
  </si>
  <si>
    <t>Факт 2018 г.</t>
  </si>
  <si>
    <t>План 2019 г.</t>
  </si>
  <si>
    <t>Факт 2019 г.</t>
  </si>
  <si>
    <t>к плану 2019 г.</t>
  </si>
  <si>
    <t>к факту      2018 г.</t>
  </si>
  <si>
    <t>структура факт 2019</t>
  </si>
  <si>
    <t>Исполнение  доходной части бюджета муниципального образования Старопольское сельское поселение Сланцевского муниципального района Ленинградской области за 2019 год</t>
  </si>
  <si>
    <t>Арендная плата за земли посте разграничения собственности на землю</t>
  </si>
  <si>
    <t>Доходы от продажи земельных участков</t>
  </si>
  <si>
    <t>Прочие безвозмездные поступления</t>
  </si>
  <si>
    <t>Штрафы, санкции, возмещение ущерба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</si>
</sst>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?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#,##0.0"/>
    <numFmt numFmtId="180" formatCode="[$-FC19]d\ mmmm\ yyyy\ &quot;г.&quot;"/>
    <numFmt numFmtId="181" formatCode="0.00000000"/>
  </numFmts>
  <fonts count="69"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Cyr"/>
      <family val="0"/>
    </font>
    <font>
      <sz val="9"/>
      <name val="Arial Cyr"/>
      <family val="0"/>
    </font>
    <font>
      <b/>
      <sz val="14"/>
      <name val="Arial Narrow"/>
      <family val="2"/>
    </font>
    <font>
      <sz val="14"/>
      <name val="Arial Cyr"/>
      <family val="0"/>
    </font>
    <font>
      <b/>
      <sz val="12"/>
      <name val="Arial Narrow"/>
      <family val="2"/>
    </font>
    <font>
      <b/>
      <sz val="12"/>
      <name val="Arial"/>
      <family val="2"/>
    </font>
    <font>
      <sz val="8"/>
      <name val="Arial Narrow"/>
      <family val="2"/>
    </font>
    <font>
      <b/>
      <sz val="8.5"/>
      <name val="MS Sans Serif"/>
      <family val="2"/>
    </font>
    <font>
      <b/>
      <sz val="9.5"/>
      <name val="MS Sans Serif"/>
      <family val="2"/>
    </font>
    <font>
      <b/>
      <sz val="10"/>
      <name val="Arial Cyr"/>
      <family val="0"/>
    </font>
    <font>
      <b/>
      <sz val="8"/>
      <name val="MS Sans Serif"/>
      <family val="2"/>
    </font>
    <font>
      <sz val="8"/>
      <name val="MS Sans Serif"/>
      <family val="2"/>
    </font>
    <font>
      <sz val="10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b/>
      <sz val="10"/>
      <name val="Arial"/>
      <family val="2"/>
    </font>
    <font>
      <b/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9"/>
      <color indexed="8"/>
      <name val="Arial Narrow"/>
      <family val="2"/>
    </font>
    <font>
      <sz val="8"/>
      <color indexed="8"/>
      <name val="Arial Narrow"/>
      <family val="2"/>
    </font>
    <font>
      <b/>
      <sz val="8.5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b/>
      <sz val="12"/>
      <color theme="1"/>
      <name val="Arial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9"/>
      <color theme="1"/>
      <name val="Arial Narrow"/>
      <family val="2"/>
    </font>
    <font>
      <sz val="8"/>
      <color theme="1"/>
      <name val="Arial Narrow"/>
      <family val="2"/>
    </font>
    <font>
      <b/>
      <sz val="8.5"/>
      <color theme="1"/>
      <name val="MS Sans Serif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49" fontId="7" fillId="0" borderId="0" xfId="0" applyNumberFormat="1" applyFont="1" applyBorder="1" applyAlignment="1">
      <alignment horizontal="left" vertical="center"/>
    </xf>
    <xf numFmtId="0" fontId="8" fillId="0" borderId="0" xfId="0" applyFont="1" applyFill="1" applyAlignment="1">
      <alignment/>
    </xf>
    <xf numFmtId="49" fontId="9" fillId="0" borderId="0" xfId="0" applyNumberFormat="1" applyFont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0" fontId="13" fillId="0" borderId="10" xfId="0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0" fontId="1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173" fontId="15" fillId="0" borderId="12" xfId="0" applyNumberFormat="1" applyFont="1" applyBorder="1" applyAlignment="1">
      <alignment horizontal="left" vertical="center"/>
    </xf>
    <xf numFmtId="179" fontId="15" fillId="0" borderId="13" xfId="0" applyNumberFormat="1" applyFont="1" applyFill="1" applyBorder="1" applyAlignment="1">
      <alignment horizontal="right" vertical="center" wrapText="1"/>
    </xf>
    <xf numFmtId="179" fontId="15" fillId="0" borderId="11" xfId="0" applyNumberFormat="1" applyFont="1" applyFill="1" applyBorder="1" applyAlignment="1">
      <alignment horizontal="right" vertical="center" wrapText="1"/>
    </xf>
    <xf numFmtId="172" fontId="16" fillId="0" borderId="0" xfId="0" applyNumberFormat="1" applyFont="1" applyAlignment="1">
      <alignment/>
    </xf>
    <xf numFmtId="49" fontId="15" fillId="0" borderId="12" xfId="0" applyNumberFormat="1" applyFont="1" applyBorder="1" applyAlignment="1">
      <alignment horizontal="left" vertical="center"/>
    </xf>
    <xf numFmtId="49" fontId="15" fillId="0" borderId="12" xfId="0" applyNumberFormat="1" applyFont="1" applyBorder="1" applyAlignment="1">
      <alignment horizontal="left" vertical="center" wrapText="1"/>
    </xf>
    <xf numFmtId="49" fontId="15" fillId="0" borderId="14" xfId="0" applyNumberFormat="1" applyFont="1" applyBorder="1" applyAlignment="1">
      <alignment horizontal="left" vertical="center"/>
    </xf>
    <xf numFmtId="49" fontId="15" fillId="0" borderId="15" xfId="0" applyNumberFormat="1" applyFont="1" applyBorder="1" applyAlignment="1">
      <alignment horizontal="left" vertical="center"/>
    </xf>
    <xf numFmtId="49" fontId="17" fillId="0" borderId="16" xfId="0" applyNumberFormat="1" applyFont="1" applyBorder="1" applyAlignment="1">
      <alignment horizontal="left" vertical="center"/>
    </xf>
    <xf numFmtId="179" fontId="17" fillId="0" borderId="17" xfId="0" applyNumberFormat="1" applyFont="1" applyFill="1" applyBorder="1" applyAlignment="1">
      <alignment horizontal="right" vertical="center" wrapText="1"/>
    </xf>
    <xf numFmtId="179" fontId="17" fillId="0" borderId="18" xfId="0" applyNumberFormat="1" applyFont="1" applyFill="1" applyBorder="1" applyAlignment="1">
      <alignment horizontal="right" vertical="center" wrapText="1"/>
    </xf>
    <xf numFmtId="172" fontId="18" fillId="0" borderId="19" xfId="0" applyNumberFormat="1" applyFont="1" applyBorder="1" applyAlignment="1">
      <alignment/>
    </xf>
    <xf numFmtId="172" fontId="18" fillId="0" borderId="20" xfId="0" applyNumberFormat="1" applyFont="1" applyBorder="1" applyAlignment="1">
      <alignment/>
    </xf>
    <xf numFmtId="49" fontId="15" fillId="0" borderId="21" xfId="0" applyNumberFormat="1" applyFont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 wrapText="1"/>
    </xf>
    <xf numFmtId="179" fontId="15" fillId="0" borderId="22" xfId="0" applyNumberFormat="1" applyFont="1" applyFill="1" applyBorder="1" applyAlignment="1">
      <alignment horizontal="right" vertical="center" wrapText="1"/>
    </xf>
    <xf numFmtId="0" fontId="19" fillId="0" borderId="19" xfId="0" applyFont="1" applyBorder="1" applyAlignment="1">
      <alignment/>
    </xf>
    <xf numFmtId="49" fontId="17" fillId="0" borderId="0" xfId="0" applyNumberFormat="1" applyFont="1" applyBorder="1" applyAlignment="1">
      <alignment horizontal="left" vertical="center"/>
    </xf>
    <xf numFmtId="4" fontId="18" fillId="0" borderId="0" xfId="0" applyNumberFormat="1" applyFont="1" applyFill="1" applyBorder="1" applyAlignment="1">
      <alignment horizontal="right" vertical="center" wrapText="1"/>
    </xf>
    <xf numFmtId="0" fontId="19" fillId="0" borderId="0" xfId="0" applyFont="1" applyAlignment="1">
      <alignment/>
    </xf>
    <xf numFmtId="49" fontId="20" fillId="0" borderId="0" xfId="0" applyNumberFormat="1" applyFont="1" applyBorder="1" applyAlignment="1">
      <alignment horizontal="left" vertical="center"/>
    </xf>
    <xf numFmtId="4" fontId="9" fillId="0" borderId="0" xfId="0" applyNumberFormat="1" applyFont="1" applyFill="1" applyBorder="1" applyAlignment="1">
      <alignment horizontal="right" vertical="center" wrapText="1"/>
    </xf>
    <xf numFmtId="0" fontId="62" fillId="0" borderId="0" xfId="0" applyFont="1" applyFill="1" applyAlignment="1">
      <alignment/>
    </xf>
    <xf numFmtId="0" fontId="63" fillId="0" borderId="0" xfId="0" applyFont="1" applyFill="1" applyAlignment="1">
      <alignment/>
    </xf>
    <xf numFmtId="0" fontId="62" fillId="0" borderId="0" xfId="0" applyFont="1" applyFill="1" applyBorder="1" applyAlignment="1">
      <alignment/>
    </xf>
    <xf numFmtId="179" fontId="64" fillId="0" borderId="13" xfId="0" applyNumberFormat="1" applyFont="1" applyFill="1" applyBorder="1" applyAlignment="1">
      <alignment horizontal="right" vertical="center" wrapText="1"/>
    </xf>
    <xf numFmtId="179" fontId="64" fillId="0" borderId="23" xfId="0" applyNumberFormat="1" applyFont="1" applyFill="1" applyBorder="1" applyAlignment="1">
      <alignment horizontal="right" vertical="center" wrapText="1"/>
    </xf>
    <xf numFmtId="179" fontId="64" fillId="0" borderId="24" xfId="0" applyNumberFormat="1" applyFont="1" applyFill="1" applyBorder="1" applyAlignment="1">
      <alignment horizontal="right" vertical="center" wrapText="1"/>
    </xf>
    <xf numFmtId="179" fontId="65" fillId="0" borderId="17" xfId="0" applyNumberFormat="1" applyFont="1" applyFill="1" applyBorder="1" applyAlignment="1">
      <alignment horizontal="right" vertical="center" wrapText="1"/>
    </xf>
    <xf numFmtId="179" fontId="64" fillId="0" borderId="25" xfId="0" applyNumberFormat="1" applyFont="1" applyFill="1" applyBorder="1" applyAlignment="1">
      <alignment horizontal="right" vertical="center" wrapText="1"/>
    </xf>
    <xf numFmtId="179" fontId="64" fillId="0" borderId="26" xfId="0" applyNumberFormat="1" applyFont="1" applyFill="1" applyBorder="1" applyAlignment="1">
      <alignment horizontal="right" vertical="center" wrapText="1"/>
    </xf>
    <xf numFmtId="179" fontId="65" fillId="0" borderId="24" xfId="0" applyNumberFormat="1" applyFont="1" applyFill="1" applyBorder="1" applyAlignment="1">
      <alignment horizontal="right" vertical="center" wrapText="1"/>
    </xf>
    <xf numFmtId="4" fontId="66" fillId="0" borderId="0" xfId="0" applyNumberFormat="1" applyFont="1" applyFill="1" applyBorder="1" applyAlignment="1">
      <alignment horizontal="right" vertical="center" wrapText="1"/>
    </xf>
    <xf numFmtId="4" fontId="67" fillId="0" borderId="0" xfId="0" applyNumberFormat="1" applyFont="1" applyFill="1" applyBorder="1" applyAlignment="1">
      <alignment horizontal="right" vertical="center" wrapText="1"/>
    </xf>
    <xf numFmtId="179" fontId="65" fillId="33" borderId="17" xfId="0" applyNumberFormat="1" applyFont="1" applyFill="1" applyBorder="1" applyAlignment="1">
      <alignment horizontal="right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49" fontId="10" fillId="0" borderId="27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49" fontId="11" fillId="0" borderId="25" xfId="0" applyNumberFormat="1" applyFont="1" applyFill="1" applyBorder="1" applyAlignment="1">
      <alignment horizontal="center" vertical="center" wrapText="1"/>
    </xf>
    <xf numFmtId="0" fontId="0" fillId="0" borderId="28" xfId="0" applyFont="1" applyBorder="1" applyAlignment="1">
      <alignment horizontal="center"/>
    </xf>
    <xf numFmtId="49" fontId="68" fillId="0" borderId="29" xfId="0" applyNumberFormat="1" applyFont="1" applyBorder="1" applyAlignment="1">
      <alignment horizontal="center" vertical="center" wrapText="1"/>
    </xf>
    <xf numFmtId="0" fontId="62" fillId="0" borderId="10" xfId="0" applyFont="1" applyBorder="1" applyAlignment="1">
      <alignment vertical="center" wrapText="1"/>
    </xf>
    <xf numFmtId="49" fontId="10" fillId="0" borderId="30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PageLayoutView="0" workbookViewId="0" topLeftCell="A1">
      <selection activeCell="C21" sqref="C21"/>
    </sheetView>
  </sheetViews>
  <sheetFormatPr defaultColWidth="9.00390625" defaultRowHeight="12.75"/>
  <cols>
    <col min="1" max="1" width="46.25390625" style="1" customWidth="1"/>
    <col min="2" max="2" width="14.375" style="2" customWidth="1"/>
    <col min="3" max="3" width="14.625" style="35" customWidth="1"/>
    <col min="4" max="4" width="14.125" style="35" customWidth="1"/>
    <col min="5" max="5" width="11.00390625" style="2" customWidth="1"/>
    <col min="6" max="6" width="11.625" style="2" customWidth="1"/>
    <col min="7" max="7" width="10.25390625" style="1" customWidth="1"/>
    <col min="8" max="16384" width="9.125" style="1" customWidth="1"/>
  </cols>
  <sheetData>
    <row r="1" ht="12.75">
      <c r="G1" s="3" t="s">
        <v>19</v>
      </c>
    </row>
    <row r="2" ht="12.75">
      <c r="G2" s="3" t="s">
        <v>20</v>
      </c>
    </row>
    <row r="3" spans="1:6" s="4" customFormat="1" ht="45" customHeight="1">
      <c r="A3" s="48" t="s">
        <v>33</v>
      </c>
      <c r="B3" s="49"/>
      <c r="C3" s="49"/>
      <c r="D3" s="49"/>
      <c r="E3" s="49"/>
      <c r="F3" s="49"/>
    </row>
    <row r="4" spans="1:6" ht="15.75">
      <c r="A4" s="5"/>
      <c r="B4" s="6"/>
      <c r="C4" s="36"/>
      <c r="D4" s="36"/>
      <c r="E4" s="6"/>
      <c r="F4" s="6"/>
    </row>
    <row r="5" spans="1:6" ht="13.5" thickBot="1">
      <c r="A5" s="7"/>
      <c r="B5" s="8"/>
      <c r="C5" s="37"/>
      <c r="D5" s="37" t="s">
        <v>18</v>
      </c>
      <c r="E5" s="8"/>
      <c r="F5" s="8"/>
    </row>
    <row r="6" spans="1:8" ht="25.5" customHeight="1">
      <c r="A6" s="56" t="s">
        <v>0</v>
      </c>
      <c r="B6" s="54" t="s">
        <v>27</v>
      </c>
      <c r="C6" s="54" t="s">
        <v>28</v>
      </c>
      <c r="D6" s="54" t="s">
        <v>29</v>
      </c>
      <c r="E6" s="52" t="s">
        <v>10</v>
      </c>
      <c r="F6" s="53"/>
      <c r="G6" s="50" t="s">
        <v>32</v>
      </c>
      <c r="H6" s="51"/>
    </row>
    <row r="7" spans="1:8" ht="33" customHeight="1">
      <c r="A7" s="57"/>
      <c r="B7" s="55"/>
      <c r="C7" s="55"/>
      <c r="D7" s="55"/>
      <c r="E7" s="9" t="s">
        <v>30</v>
      </c>
      <c r="F7" s="10" t="s">
        <v>31</v>
      </c>
      <c r="G7" s="11" t="s">
        <v>22</v>
      </c>
      <c r="H7" s="12" t="s">
        <v>21</v>
      </c>
    </row>
    <row r="8" spans="1:8" ht="13.5">
      <c r="A8" s="13" t="s">
        <v>2</v>
      </c>
      <c r="B8" s="38">
        <v>2875.3</v>
      </c>
      <c r="C8" s="38">
        <v>2986.7</v>
      </c>
      <c r="D8" s="38">
        <v>3208</v>
      </c>
      <c r="E8" s="14">
        <f>D8/C8*100</f>
        <v>107.40951551880002</v>
      </c>
      <c r="F8" s="15">
        <f aca="true" t="shared" si="0" ref="F8:F29">D8/B8*100</f>
        <v>111.57096650784266</v>
      </c>
      <c r="G8" s="16">
        <f aca="true" t="shared" si="1" ref="G8:G23">D8/$D$23*100</f>
        <v>35.93793760152355</v>
      </c>
      <c r="H8" s="16">
        <f aca="true" t="shared" si="2" ref="H8:H31">D8/$D$31*100</f>
        <v>7.008651577383554</v>
      </c>
    </row>
    <row r="9" spans="1:8" ht="13.5">
      <c r="A9" s="13" t="s">
        <v>25</v>
      </c>
      <c r="B9" s="38">
        <v>2034.1</v>
      </c>
      <c r="C9" s="38">
        <v>2033</v>
      </c>
      <c r="D9" s="38">
        <v>2323</v>
      </c>
      <c r="E9" s="14">
        <f>D9/C9*100</f>
        <v>114.26463354648304</v>
      </c>
      <c r="F9" s="15">
        <f t="shared" si="0"/>
        <v>114.20284155154614</v>
      </c>
      <c r="G9" s="16">
        <f t="shared" si="1"/>
        <v>26.023637483896263</v>
      </c>
      <c r="H9" s="16">
        <f t="shared" si="2"/>
        <v>5.0751551166652105</v>
      </c>
    </row>
    <row r="10" spans="1:8" ht="13.5">
      <c r="A10" s="17" t="s">
        <v>7</v>
      </c>
      <c r="B10" s="38">
        <v>42.8</v>
      </c>
      <c r="C10" s="38">
        <v>61</v>
      </c>
      <c r="D10" s="38">
        <v>30.3</v>
      </c>
      <c r="E10" s="14">
        <f aca="true" t="shared" si="3" ref="E10:E29">D10/C10*100</f>
        <v>49.67213114754098</v>
      </c>
      <c r="F10" s="15">
        <f t="shared" si="0"/>
        <v>70.7943925233645</v>
      </c>
      <c r="G10" s="16">
        <f t="shared" si="1"/>
        <v>0.3394387497899513</v>
      </c>
      <c r="H10" s="16">
        <f t="shared" si="2"/>
        <v>0.06619767543476361</v>
      </c>
    </row>
    <row r="11" spans="1:8" ht="15" customHeight="1">
      <c r="A11" s="17" t="s">
        <v>3</v>
      </c>
      <c r="B11" s="38">
        <v>244.5</v>
      </c>
      <c r="C11" s="38">
        <v>216</v>
      </c>
      <c r="D11" s="38">
        <v>277.8</v>
      </c>
      <c r="E11" s="14">
        <f t="shared" si="3"/>
        <v>128.61111111111111</v>
      </c>
      <c r="F11" s="15">
        <f t="shared" si="0"/>
        <v>113.6196319018405</v>
      </c>
      <c r="G11" s="16">
        <f t="shared" si="1"/>
        <v>3.112082003024702</v>
      </c>
      <c r="H11" s="16">
        <f t="shared" si="2"/>
        <v>0.6069212619068427</v>
      </c>
    </row>
    <row r="12" spans="1:8" ht="15.75" customHeight="1">
      <c r="A12" s="17" t="s">
        <v>1</v>
      </c>
      <c r="B12" s="38">
        <v>1678.7</v>
      </c>
      <c r="C12" s="38">
        <v>1406</v>
      </c>
      <c r="D12" s="38">
        <v>1744.6</v>
      </c>
      <c r="E12" s="14">
        <f t="shared" si="3"/>
        <v>124.08250355618775</v>
      </c>
      <c r="F12" s="15">
        <f t="shared" si="0"/>
        <v>103.92565675820575</v>
      </c>
      <c r="G12" s="16">
        <f t="shared" si="1"/>
        <v>19.544054220579174</v>
      </c>
      <c r="H12" s="16">
        <f t="shared" si="2"/>
        <v>3.811500480643188</v>
      </c>
    </row>
    <row r="13" spans="1:8" ht="15.75" customHeight="1">
      <c r="A13" s="17" t="s">
        <v>11</v>
      </c>
      <c r="B13" s="38">
        <v>7.5</v>
      </c>
      <c r="C13" s="38">
        <v>4</v>
      </c>
      <c r="D13" s="38">
        <v>4.1</v>
      </c>
      <c r="E13" s="14">
        <f t="shared" si="3"/>
        <v>102.49999999999999</v>
      </c>
      <c r="F13" s="15">
        <f t="shared" si="0"/>
        <v>54.666666666666664</v>
      </c>
      <c r="G13" s="16">
        <f t="shared" si="1"/>
        <v>0.04593065591217162</v>
      </c>
      <c r="H13" s="16">
        <f t="shared" si="2"/>
        <v>0.00895744123044656</v>
      </c>
    </row>
    <row r="14" spans="1:8" ht="15.75" customHeight="1">
      <c r="A14" s="17" t="s">
        <v>34</v>
      </c>
      <c r="B14" s="38">
        <v>0</v>
      </c>
      <c r="C14" s="38">
        <v>18.2</v>
      </c>
      <c r="D14" s="38">
        <v>18.2</v>
      </c>
      <c r="E14" s="14">
        <f t="shared" si="3"/>
        <v>100</v>
      </c>
      <c r="F14" s="15" t="e">
        <f t="shared" si="0"/>
        <v>#DIV/0!</v>
      </c>
      <c r="G14" s="16">
        <f t="shared" si="1"/>
        <v>0.20388730185403015</v>
      </c>
      <c r="H14" s="16">
        <f t="shared" si="2"/>
        <v>0.03976230009612864</v>
      </c>
    </row>
    <row r="15" spans="1:8" ht="15.75" customHeight="1">
      <c r="A15" s="17" t="s">
        <v>14</v>
      </c>
      <c r="B15" s="38">
        <v>169.5</v>
      </c>
      <c r="C15" s="38">
        <v>213.5</v>
      </c>
      <c r="D15" s="38">
        <v>452.3</v>
      </c>
      <c r="E15" s="14">
        <f t="shared" si="3"/>
        <v>211.85011709601875</v>
      </c>
      <c r="F15" s="15">
        <f t="shared" si="0"/>
        <v>266.84365781710915</v>
      </c>
      <c r="G15" s="16">
        <f t="shared" si="1"/>
        <v>5.0669355290427385</v>
      </c>
      <c r="H15" s="16">
        <f t="shared" si="2"/>
        <v>0.9881586996417023</v>
      </c>
    </row>
    <row r="16" spans="1:8" ht="15.75" customHeight="1">
      <c r="A16" s="17" t="s">
        <v>13</v>
      </c>
      <c r="B16" s="38">
        <v>130</v>
      </c>
      <c r="C16" s="38">
        <v>193.5</v>
      </c>
      <c r="D16" s="38">
        <v>200.8</v>
      </c>
      <c r="E16" s="14">
        <f t="shared" si="3"/>
        <v>103.77260981912144</v>
      </c>
      <c r="F16" s="15">
        <f t="shared" si="0"/>
        <v>154.46153846153848</v>
      </c>
      <c r="G16" s="16">
        <f t="shared" si="1"/>
        <v>2.2494818797961127</v>
      </c>
      <c r="H16" s="16">
        <f t="shared" si="2"/>
        <v>0.4386961461155292</v>
      </c>
    </row>
    <row r="17" spans="1:8" ht="24.75" customHeight="1">
      <c r="A17" s="18" t="s">
        <v>23</v>
      </c>
      <c r="B17" s="38">
        <v>0</v>
      </c>
      <c r="C17" s="38">
        <v>207.2</v>
      </c>
      <c r="D17" s="38">
        <v>207.2</v>
      </c>
      <c r="E17" s="14">
        <f t="shared" si="3"/>
        <v>100</v>
      </c>
      <c r="F17" s="15" t="e">
        <f t="shared" si="0"/>
        <v>#DIV/0!</v>
      </c>
      <c r="G17" s="16">
        <f t="shared" si="1"/>
        <v>2.3211785134151124</v>
      </c>
      <c r="H17" s="16">
        <f t="shared" si="2"/>
        <v>0.4526784934020799</v>
      </c>
    </row>
    <row r="18" spans="1:8" ht="15.75" customHeight="1">
      <c r="A18" s="19" t="s">
        <v>26</v>
      </c>
      <c r="B18" s="39">
        <v>0</v>
      </c>
      <c r="C18" s="39">
        <v>599</v>
      </c>
      <c r="D18" s="39">
        <v>0</v>
      </c>
      <c r="E18" s="14">
        <f>D18/C18*100</f>
        <v>0</v>
      </c>
      <c r="F18" s="15" t="e">
        <f>D18/B18*100</f>
        <v>#DIV/0!</v>
      </c>
      <c r="G18" s="16">
        <f t="shared" si="1"/>
        <v>0</v>
      </c>
      <c r="H18" s="16">
        <f t="shared" si="2"/>
        <v>0</v>
      </c>
    </row>
    <row r="19" spans="1:8" ht="15.75" customHeight="1">
      <c r="A19" s="19" t="s">
        <v>35</v>
      </c>
      <c r="B19" s="39">
        <v>0</v>
      </c>
      <c r="C19" s="39">
        <v>653</v>
      </c>
      <c r="D19" s="39">
        <v>0</v>
      </c>
      <c r="E19" s="14">
        <f>D19/C19*100</f>
        <v>0</v>
      </c>
      <c r="F19" s="15" t="e">
        <f>D19/B19*100</f>
        <v>#DIV/0!</v>
      </c>
      <c r="G19" s="16">
        <f t="shared" si="1"/>
        <v>0</v>
      </c>
      <c r="H19" s="16">
        <f t="shared" si="2"/>
        <v>0</v>
      </c>
    </row>
    <row r="20" spans="1:8" ht="15.75" customHeight="1">
      <c r="A20" s="19" t="s">
        <v>4</v>
      </c>
      <c r="B20" s="39">
        <v>0.5</v>
      </c>
      <c r="C20" s="39">
        <v>0</v>
      </c>
      <c r="D20" s="39">
        <v>0</v>
      </c>
      <c r="E20" s="14" t="e">
        <f t="shared" si="3"/>
        <v>#DIV/0!</v>
      </c>
      <c r="F20" s="15">
        <f t="shared" si="0"/>
        <v>0</v>
      </c>
      <c r="G20" s="16">
        <f t="shared" si="1"/>
        <v>0</v>
      </c>
      <c r="H20" s="16">
        <f t="shared" si="2"/>
        <v>0</v>
      </c>
    </row>
    <row r="21" spans="1:8" ht="15.75" customHeight="1">
      <c r="A21" s="19" t="s">
        <v>37</v>
      </c>
      <c r="B21" s="39">
        <v>10.9</v>
      </c>
      <c r="C21" s="39">
        <v>92.9</v>
      </c>
      <c r="D21" s="39">
        <v>92.9</v>
      </c>
      <c r="E21" s="14">
        <f t="shared" si="3"/>
        <v>100</v>
      </c>
      <c r="F21" s="15">
        <f t="shared" si="0"/>
        <v>852.2935779816514</v>
      </c>
      <c r="G21" s="16">
        <f t="shared" si="1"/>
        <v>1.0407214473757913</v>
      </c>
      <c r="H21" s="16">
        <f t="shared" si="2"/>
        <v>0.20296250983133793</v>
      </c>
    </row>
    <row r="22" spans="1:8" ht="15.75" customHeight="1" thickBot="1">
      <c r="A22" s="20" t="s">
        <v>24</v>
      </c>
      <c r="B22" s="40">
        <v>163.3</v>
      </c>
      <c r="C22" s="40">
        <v>367.3</v>
      </c>
      <c r="D22" s="40">
        <v>367.3</v>
      </c>
      <c r="E22" s="14">
        <f t="shared" si="3"/>
        <v>100</v>
      </c>
      <c r="F22" s="15">
        <f t="shared" si="0"/>
        <v>224.9234537660747</v>
      </c>
      <c r="G22" s="16">
        <f t="shared" si="1"/>
        <v>4.1147146137904</v>
      </c>
      <c r="H22" s="16">
        <f t="shared" si="2"/>
        <v>0.8024556497422005</v>
      </c>
    </row>
    <row r="23" spans="1:8" ht="14.25" thickBot="1">
      <c r="A23" s="21" t="s">
        <v>16</v>
      </c>
      <c r="B23" s="47">
        <f>SUM(B8:B22)</f>
        <v>7357.099999999999</v>
      </c>
      <c r="C23" s="41">
        <f>SUM(C8:C22)</f>
        <v>9051.299999999997</v>
      </c>
      <c r="D23" s="47">
        <f>SUM(D8:D22)</f>
        <v>8926.5</v>
      </c>
      <c r="E23" s="22">
        <f t="shared" si="3"/>
        <v>98.62119253587885</v>
      </c>
      <c r="F23" s="23">
        <f t="shared" si="0"/>
        <v>121.33177474820242</v>
      </c>
      <c r="G23" s="24">
        <f t="shared" si="1"/>
        <v>100</v>
      </c>
      <c r="H23" s="25">
        <f t="shared" si="2"/>
        <v>19.50209735209298</v>
      </c>
    </row>
    <row r="24" spans="1:8" ht="13.5">
      <c r="A24" s="26" t="s">
        <v>8</v>
      </c>
      <c r="B24" s="42">
        <v>12252.1</v>
      </c>
      <c r="C24" s="42">
        <v>12284.3</v>
      </c>
      <c r="D24" s="42">
        <v>12284.3</v>
      </c>
      <c r="E24" s="27">
        <f t="shared" si="3"/>
        <v>100</v>
      </c>
      <c r="F24" s="28">
        <f t="shared" si="0"/>
        <v>100.2628120893561</v>
      </c>
      <c r="H24" s="16">
        <f t="shared" si="2"/>
        <v>26.838023245652366</v>
      </c>
    </row>
    <row r="25" spans="1:8" ht="14.25" customHeight="1">
      <c r="A25" s="19" t="s">
        <v>9</v>
      </c>
      <c r="B25" s="39">
        <v>17510.3</v>
      </c>
      <c r="C25" s="39">
        <v>18887.5</v>
      </c>
      <c r="D25" s="39">
        <v>17787.2</v>
      </c>
      <c r="E25" s="14">
        <f t="shared" si="3"/>
        <v>94.17445400397088</v>
      </c>
      <c r="F25" s="28">
        <f t="shared" si="0"/>
        <v>101.58135497392963</v>
      </c>
      <c r="H25" s="16">
        <f t="shared" si="2"/>
        <v>38.86043869614612</v>
      </c>
    </row>
    <row r="26" spans="1:8" ht="14.25" customHeight="1">
      <c r="A26" s="17" t="s">
        <v>6</v>
      </c>
      <c r="B26" s="38">
        <v>748.3</v>
      </c>
      <c r="C26" s="38">
        <v>281.8</v>
      </c>
      <c r="D26" s="38">
        <v>281.8</v>
      </c>
      <c r="E26" s="14">
        <f t="shared" si="3"/>
        <v>100</v>
      </c>
      <c r="F26" s="28">
        <f t="shared" si="0"/>
        <v>37.658693037551785</v>
      </c>
      <c r="H26" s="16">
        <f t="shared" si="2"/>
        <v>0.6156602289609369</v>
      </c>
    </row>
    <row r="27" spans="1:8" ht="15.75" customHeight="1">
      <c r="A27" s="19" t="s">
        <v>12</v>
      </c>
      <c r="B27" s="38">
        <v>3610.3</v>
      </c>
      <c r="C27" s="38">
        <v>6499.6</v>
      </c>
      <c r="D27" s="38">
        <v>6499.6</v>
      </c>
      <c r="E27" s="14">
        <f t="shared" si="3"/>
        <v>100</v>
      </c>
      <c r="F27" s="28">
        <f t="shared" si="0"/>
        <v>180.02936044096057</v>
      </c>
      <c r="H27" s="16">
        <f t="shared" si="2"/>
        <v>14.199947566197677</v>
      </c>
    </row>
    <row r="28" spans="1:8" ht="15.75" customHeight="1">
      <c r="A28" s="19" t="s">
        <v>36</v>
      </c>
      <c r="B28" s="38">
        <v>0</v>
      </c>
      <c r="C28" s="38">
        <v>4.6</v>
      </c>
      <c r="D28" s="38">
        <v>4.6</v>
      </c>
      <c r="E28" s="14">
        <f t="shared" si="3"/>
        <v>100</v>
      </c>
      <c r="F28" s="28" t="e">
        <f t="shared" si="0"/>
        <v>#DIV/0!</v>
      </c>
      <c r="H28" s="16">
        <f t="shared" si="2"/>
        <v>0.010049812112208336</v>
      </c>
    </row>
    <row r="29" spans="1:8" ht="15.75" customHeight="1" thickBot="1">
      <c r="A29" s="20" t="s">
        <v>15</v>
      </c>
      <c r="B29" s="43">
        <v>-372.6</v>
      </c>
      <c r="C29" s="43">
        <v>0</v>
      </c>
      <c r="D29" s="43">
        <v>-12</v>
      </c>
      <c r="E29" s="14" t="e">
        <f t="shared" si="3"/>
        <v>#DIV/0!</v>
      </c>
      <c r="F29" s="28">
        <f t="shared" si="0"/>
        <v>3.22061191626409</v>
      </c>
      <c r="H29" s="16">
        <f t="shared" si="2"/>
        <v>-0.026216901162282615</v>
      </c>
    </row>
    <row r="30" spans="1:8" ht="15.75" customHeight="1" thickBot="1">
      <c r="A30" s="21" t="s">
        <v>17</v>
      </c>
      <c r="B30" s="41">
        <f>SUM(B24:B29)</f>
        <v>33748.4</v>
      </c>
      <c r="C30" s="41">
        <f>SUM(C24:C29)</f>
        <v>37957.799999999996</v>
      </c>
      <c r="D30" s="41">
        <f>SUM(D24:D29)</f>
        <v>36845.5</v>
      </c>
      <c r="E30" s="22">
        <f>D30/C30*100</f>
        <v>97.06964049549765</v>
      </c>
      <c r="F30" s="23">
        <f>D30/B30*100</f>
        <v>109.17702765168127</v>
      </c>
      <c r="G30" s="29"/>
      <c r="H30" s="25">
        <f t="shared" si="2"/>
        <v>80.49790264790701</v>
      </c>
    </row>
    <row r="31" spans="1:8" ht="14.25" thickBot="1">
      <c r="A31" s="21" t="s">
        <v>5</v>
      </c>
      <c r="B31" s="44">
        <f>B30+B23</f>
        <v>41105.5</v>
      </c>
      <c r="C31" s="44">
        <f>C30+C23</f>
        <v>47009.09999999999</v>
      </c>
      <c r="D31" s="44">
        <f>D30+D23</f>
        <v>45772</v>
      </c>
      <c r="E31" s="22">
        <f>D31/C31*100</f>
        <v>97.3683818664897</v>
      </c>
      <c r="F31" s="23">
        <f>D31/B31*100</f>
        <v>111.35249540815705</v>
      </c>
      <c r="G31" s="29"/>
      <c r="H31" s="25">
        <f t="shared" si="2"/>
        <v>100</v>
      </c>
    </row>
    <row r="32" spans="1:7" ht="13.5">
      <c r="A32" s="30"/>
      <c r="B32" s="31"/>
      <c r="C32" s="45"/>
      <c r="D32" s="45"/>
      <c r="E32" s="31"/>
      <c r="F32" s="31"/>
      <c r="G32" s="32"/>
    </row>
    <row r="33" spans="1:7" ht="14.25" customHeight="1">
      <c r="A33" s="33"/>
      <c r="B33" s="34"/>
      <c r="C33" s="46"/>
      <c r="D33" s="46"/>
      <c r="E33" s="34"/>
      <c r="F33" s="34"/>
      <c r="G33" s="32"/>
    </row>
  </sheetData>
  <sheetProtection/>
  <mergeCells count="7">
    <mergeCell ref="A3:F3"/>
    <mergeCell ref="G6:H6"/>
    <mergeCell ref="E6:F6"/>
    <mergeCell ref="B6:B7"/>
    <mergeCell ref="A6:A7"/>
    <mergeCell ref="C6:C7"/>
    <mergeCell ref="D6:D7"/>
  </mergeCells>
  <printOptions/>
  <pageMargins left="0.3937007874015748" right="0" top="0.7874015748031497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Дубовицкая Виктория Е.</cp:lastModifiedBy>
  <cp:lastPrinted>2018-02-02T12:50:17Z</cp:lastPrinted>
  <dcterms:created xsi:type="dcterms:W3CDTF">2006-03-15T08:27:04Z</dcterms:created>
  <dcterms:modified xsi:type="dcterms:W3CDTF">2020-03-10T09:12:13Z</dcterms:modified>
  <cp:category/>
  <cp:version/>
  <cp:contentType/>
  <cp:contentStatus/>
</cp:coreProperties>
</file>