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20" windowWidth="15450" windowHeight="79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<sst xmlns="http://schemas.openxmlformats.org/spreadsheetml/2006/main" count="36" uniqueCount="36">
  <si>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</si>
  <si>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</si>
  <si>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</si>
  <si>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</si>
  <si>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</si>
  <si>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</si>
  <si>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</si>
  <si>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</si>
  <si>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</si>
  <si>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Невыясненные поступления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</si>
  <si>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</si>
  <si>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</si>
  <si>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</si>
  <si>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</si>
  <si>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</si>
  <si>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Транспортный налог</t>
  </si>
  <si>
    <t>Прочие поступления от использования имущества</t>
  </si>
  <si>
    <t xml:space="preserve">Арендная плата за земли </t>
  </si>
  <si>
    <t>Аренда имущества</t>
  </si>
  <si>
    <t>Возврат остатков межбюджетных трансфертов</t>
  </si>
  <si>
    <t>Итого налоговых и неналоговых доходов:</t>
  </si>
  <si>
    <t>Итого безвозмездных поступлений:</t>
  </si>
  <si>
    <t>Факт 2012 г.</t>
  </si>
  <si>
    <t>ед.изм.: тыс.руб.</t>
  </si>
  <si>
    <t xml:space="preserve">Приложение 1 </t>
  </si>
  <si>
    <t>к пояснительной записке</t>
  </si>
  <si>
    <t>общая</t>
  </si>
  <si>
    <t>налоговые и неналоговые</t>
  </si>
  <si>
    <t>План 2013 г.</t>
  </si>
  <si>
    <t>Факт 2013 г.</t>
  </si>
  <si>
    <t>к плану 2013 г.</t>
  </si>
  <si>
    <t>к факту      2012 г.</t>
  </si>
  <si>
    <t>структура факт 2013</t>
  </si>
  <si>
    <t>Прочие доходы от оказания платных услуг  (работ) и компенсации затрат государства</t>
  </si>
  <si>
    <r>
      <t>Исп</t>
    </r>
    <r>
      <rPr>
        <b/>
        <sz val="14"/>
        <rFont val="Arial Narrow"/>
        <family val="2"/>
      </rPr>
      <t>олнение  доходной части бюджета Старопольского сельского поселения за 2013 год.</t>
    </r>
  </si>
  <si>
    <t>Штрафы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</si>
</sst>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[$-FC19]d\ mmmm\ yyyy\ &quot;г.&quot;"/>
    <numFmt numFmtId="173" formatCode="0.00000000"/>
  </numFmts>
  <fonts count="23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MS Sans Serif"/>
      <family val="2"/>
    </font>
    <font>
      <b/>
      <sz val="8"/>
      <name val="Arial Narrow"/>
      <family val="2"/>
    </font>
    <font>
      <b/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b/>
      <sz val="12"/>
      <name val="Arial"/>
      <family val="0"/>
    </font>
    <font>
      <b/>
      <sz val="14"/>
      <name val="Arial Narrow"/>
      <family val="2"/>
    </font>
    <font>
      <b/>
      <sz val="14"/>
      <name val="Arial"/>
      <family val="0"/>
    </font>
    <font>
      <sz val="14"/>
      <name val="Arial Cyr"/>
      <family val="0"/>
    </font>
    <font>
      <b/>
      <sz val="10"/>
      <name val="Arial Narrow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MS Sans Serif"/>
      <family val="2"/>
    </font>
    <font>
      <sz val="10"/>
      <color indexed="9"/>
      <name val="Arial Narrow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49" fontId="13" fillId="0" borderId="0" xfId="0" applyNumberFormat="1" applyFont="1" applyBorder="1" applyAlignment="1">
      <alignment horizontal="left" vertical="center"/>
    </xf>
    <xf numFmtId="164" fontId="9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/>
    </xf>
    <xf numFmtId="0" fontId="11" fillId="0" borderId="1" xfId="0" applyFont="1" applyBorder="1" applyAlignment="1">
      <alignment horizontal="center" wrapText="1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2" xfId="0" applyFont="1" applyBorder="1" applyAlignment="1">
      <alignment horizont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/>
    </xf>
    <xf numFmtId="164" fontId="8" fillId="0" borderId="3" xfId="0" applyNumberFormat="1" applyFont="1" applyBorder="1" applyAlignment="1">
      <alignment/>
    </xf>
    <xf numFmtId="164" fontId="8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65" fontId="6" fillId="0" borderId="5" xfId="0" applyNumberFormat="1" applyFont="1" applyBorder="1" applyAlignment="1">
      <alignment horizontal="left" vertical="center"/>
    </xf>
    <xf numFmtId="171" fontId="6" fillId="0" borderId="6" xfId="0" applyNumberFormat="1" applyFont="1" applyFill="1" applyBorder="1" applyAlignment="1">
      <alignment horizontal="right" vertical="center" wrapText="1"/>
    </xf>
    <xf numFmtId="171" fontId="6" fillId="0" borderId="2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171" fontId="6" fillId="0" borderId="8" xfId="0" applyNumberFormat="1" applyFont="1" applyFill="1" applyBorder="1" applyAlignment="1">
      <alignment horizontal="right" vertical="center" wrapText="1"/>
    </xf>
    <xf numFmtId="171" fontId="22" fillId="0" borderId="2" xfId="0" applyNumberFormat="1" applyFont="1" applyFill="1" applyBorder="1" applyAlignment="1">
      <alignment horizontal="right" vertical="center" wrapText="1"/>
    </xf>
    <xf numFmtId="171" fontId="22" fillId="0" borderId="6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left" vertical="center"/>
    </xf>
    <xf numFmtId="171" fontId="6" fillId="0" borderId="10" xfId="0" applyNumberFormat="1" applyFont="1" applyFill="1" applyBorder="1" applyAlignment="1">
      <alignment horizontal="right" vertical="center" wrapText="1"/>
    </xf>
    <xf numFmtId="49" fontId="18" fillId="0" borderId="11" xfId="0" applyNumberFormat="1" applyFont="1" applyBorder="1" applyAlignment="1">
      <alignment horizontal="left" vertical="center"/>
    </xf>
    <xf numFmtId="171" fontId="18" fillId="0" borderId="11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left" vertical="center"/>
    </xf>
    <xf numFmtId="171" fontId="6" fillId="0" borderId="13" xfId="0" applyNumberFormat="1" applyFont="1" applyFill="1" applyBorder="1" applyAlignment="1">
      <alignment horizontal="right" vertical="center" wrapText="1"/>
    </xf>
    <xf numFmtId="171" fontId="6" fillId="0" borderId="1" xfId="0" applyNumberFormat="1" applyFont="1" applyFill="1" applyBorder="1" applyAlignment="1">
      <alignment horizontal="right" vertical="center" wrapText="1"/>
    </xf>
    <xf numFmtId="171" fontId="6" fillId="0" borderId="14" xfId="0" applyNumberFormat="1" applyFont="1" applyFill="1" applyBorder="1" applyAlignment="1">
      <alignment horizontal="right" vertical="center" wrapText="1"/>
    </xf>
    <xf numFmtId="171" fontId="6" fillId="0" borderId="15" xfId="0" applyNumberFormat="1" applyFont="1" applyFill="1" applyBorder="1" applyAlignment="1">
      <alignment horizontal="right" vertical="center" wrapText="1"/>
    </xf>
    <xf numFmtId="171" fontId="18" fillId="0" borderId="16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41.875" style="0" customWidth="1"/>
    <col min="2" max="2" width="13.125" style="11" customWidth="1"/>
    <col min="3" max="3" width="12.25390625" style="11" customWidth="1"/>
    <col min="4" max="4" width="12.375" style="11" customWidth="1"/>
    <col min="5" max="5" width="10.00390625" style="11" customWidth="1"/>
    <col min="6" max="6" width="9.875" style="11" customWidth="1"/>
    <col min="7" max="7" width="10.25390625" style="0" customWidth="1"/>
  </cols>
  <sheetData>
    <row r="1" ht="12.75">
      <c r="H1" s="20" t="s">
        <v>24</v>
      </c>
    </row>
    <row r="2" spans="1:8" s="6" customFormat="1" ht="18">
      <c r="A2" s="16" t="s">
        <v>34</v>
      </c>
      <c r="B2" s="8"/>
      <c r="C2" s="8"/>
      <c r="D2" s="8"/>
      <c r="E2" s="8"/>
      <c r="F2" s="8"/>
      <c r="H2" s="20" t="s">
        <v>25</v>
      </c>
    </row>
    <row r="3" spans="1:6" ht="15.75">
      <c r="A3" s="3"/>
      <c r="B3" s="9"/>
      <c r="C3" s="9"/>
      <c r="D3" s="9"/>
      <c r="E3" s="9"/>
      <c r="F3" s="9"/>
    </row>
    <row r="4" spans="1:6" ht="13.5" thickBot="1">
      <c r="A4" s="1"/>
      <c r="B4" s="10"/>
      <c r="C4" s="10"/>
      <c r="D4" s="10" t="s">
        <v>23</v>
      </c>
      <c r="E4" s="10"/>
      <c r="F4" s="10"/>
    </row>
    <row r="5" spans="1:8" ht="25.5" customHeight="1">
      <c r="A5" s="48" t="s">
        <v>0</v>
      </c>
      <c r="B5" s="46" t="s">
        <v>22</v>
      </c>
      <c r="C5" s="46" t="s">
        <v>28</v>
      </c>
      <c r="D5" s="46" t="s">
        <v>29</v>
      </c>
      <c r="E5" s="44" t="s">
        <v>11</v>
      </c>
      <c r="F5" s="45"/>
      <c r="G5" s="42" t="s">
        <v>32</v>
      </c>
      <c r="H5" s="43"/>
    </row>
    <row r="6" spans="1:8" ht="33" customHeight="1">
      <c r="A6" s="49"/>
      <c r="B6" s="47"/>
      <c r="C6" s="47"/>
      <c r="D6" s="47"/>
      <c r="E6" s="7" t="s">
        <v>30</v>
      </c>
      <c r="F6" s="12" t="s">
        <v>31</v>
      </c>
      <c r="G6" s="21" t="s">
        <v>27</v>
      </c>
      <c r="H6" s="22" t="s">
        <v>26</v>
      </c>
    </row>
    <row r="7" spans="1:8" ht="13.5">
      <c r="A7" s="23" t="s">
        <v>2</v>
      </c>
      <c r="B7" s="24">
        <v>810.3</v>
      </c>
      <c r="C7" s="24">
        <v>949.1</v>
      </c>
      <c r="D7" s="24">
        <v>949.4</v>
      </c>
      <c r="E7" s="24">
        <f>D7/C7*100</f>
        <v>100.03160889263512</v>
      </c>
      <c r="F7" s="25">
        <f aca="true" t="shared" si="0" ref="F7:F26">D7/B7*100</f>
        <v>117.16648155004319</v>
      </c>
      <c r="G7" s="4">
        <f aca="true" t="shared" si="1" ref="G7:G21">D7/$D$21*100</f>
        <v>18.19017875960378</v>
      </c>
      <c r="H7" s="4">
        <f aca="true" t="shared" si="2" ref="H7:H28">D7/$D$28*100</f>
        <v>4.239490582382938</v>
      </c>
    </row>
    <row r="8" spans="1:8" ht="13.5">
      <c r="A8" s="26" t="s">
        <v>7</v>
      </c>
      <c r="B8" s="24">
        <v>13.4</v>
      </c>
      <c r="C8" s="24">
        <v>21</v>
      </c>
      <c r="D8" s="24">
        <v>19</v>
      </c>
      <c r="E8" s="24">
        <f aca="true" t="shared" si="3" ref="E8:E25">D8/C8*100</f>
        <v>90.47619047619048</v>
      </c>
      <c r="F8" s="25">
        <f t="shared" si="0"/>
        <v>141.79104477611938</v>
      </c>
      <c r="G8" s="4">
        <f t="shared" si="1"/>
        <v>0.3640334910811795</v>
      </c>
      <c r="H8" s="4">
        <f t="shared" si="2"/>
        <v>0.08484339695099623</v>
      </c>
    </row>
    <row r="9" spans="1:8" ht="15" customHeight="1">
      <c r="A9" s="26" t="s">
        <v>3</v>
      </c>
      <c r="B9" s="24">
        <v>158.4</v>
      </c>
      <c r="C9" s="24">
        <v>207.4</v>
      </c>
      <c r="D9" s="24">
        <v>207.4</v>
      </c>
      <c r="E9" s="24">
        <f t="shared" si="3"/>
        <v>100</v>
      </c>
      <c r="F9" s="25">
        <f t="shared" si="0"/>
        <v>130.93434343434342</v>
      </c>
      <c r="G9" s="4">
        <f t="shared" si="1"/>
        <v>3.9737129500124535</v>
      </c>
      <c r="H9" s="4">
        <f t="shared" si="2"/>
        <v>0.9261326593492958</v>
      </c>
    </row>
    <row r="10" spans="1:8" ht="13.5">
      <c r="A10" s="26" t="s">
        <v>15</v>
      </c>
      <c r="B10" s="24">
        <v>561.1</v>
      </c>
      <c r="C10" s="24">
        <v>639.4</v>
      </c>
      <c r="D10" s="24">
        <v>645.9</v>
      </c>
      <c r="E10" s="24">
        <f t="shared" si="3"/>
        <v>101.01657804191429</v>
      </c>
      <c r="F10" s="25">
        <f t="shared" si="0"/>
        <v>115.11317055783282</v>
      </c>
      <c r="G10" s="4">
        <f t="shared" si="1"/>
        <v>12.375222731017569</v>
      </c>
      <c r="H10" s="4">
        <f t="shared" si="2"/>
        <v>2.8842289521393933</v>
      </c>
    </row>
    <row r="11" spans="1:8" ht="15.75" customHeight="1">
      <c r="A11" s="26" t="s">
        <v>1</v>
      </c>
      <c r="B11" s="24">
        <v>911.5</v>
      </c>
      <c r="C11" s="24">
        <v>1026.8</v>
      </c>
      <c r="D11" s="24">
        <v>1028.2</v>
      </c>
      <c r="E11" s="24">
        <f t="shared" si="3"/>
        <v>100.13634592910012</v>
      </c>
      <c r="F11" s="25">
        <f t="shared" si="0"/>
        <v>112.80307185957214</v>
      </c>
      <c r="G11" s="4">
        <f t="shared" si="1"/>
        <v>19.699959764719406</v>
      </c>
      <c r="H11" s="4">
        <f t="shared" si="2"/>
        <v>4.591367407632333</v>
      </c>
    </row>
    <row r="12" spans="1:8" ht="15.75" customHeight="1">
      <c r="A12" s="26" t="s">
        <v>12</v>
      </c>
      <c r="B12" s="24">
        <v>9.6</v>
      </c>
      <c r="C12" s="24">
        <v>11</v>
      </c>
      <c r="D12" s="24">
        <v>10.9</v>
      </c>
      <c r="E12" s="24">
        <f t="shared" si="3"/>
        <v>99.0909090909091</v>
      </c>
      <c r="F12" s="25">
        <f t="shared" si="0"/>
        <v>113.54166666666667</v>
      </c>
      <c r="G12" s="4">
        <f t="shared" si="1"/>
        <v>0.20884026593604507</v>
      </c>
      <c r="H12" s="4">
        <f t="shared" si="2"/>
        <v>0.0486733171982031</v>
      </c>
    </row>
    <row r="13" spans="1:8" ht="15.75" customHeight="1">
      <c r="A13" s="26" t="s">
        <v>17</v>
      </c>
      <c r="B13" s="24">
        <v>764</v>
      </c>
      <c r="C13" s="24">
        <v>609</v>
      </c>
      <c r="D13" s="24">
        <v>610.9</v>
      </c>
      <c r="E13" s="24">
        <f t="shared" si="3"/>
        <v>100.31198686371098</v>
      </c>
      <c r="F13" s="25">
        <f t="shared" si="0"/>
        <v>79.96073298429319</v>
      </c>
      <c r="G13" s="4">
        <f t="shared" si="1"/>
        <v>11.704634721131185</v>
      </c>
      <c r="H13" s="4">
        <f t="shared" si="2"/>
        <v>2.7279384840717684</v>
      </c>
    </row>
    <row r="14" spans="1:8" ht="15.75" customHeight="1">
      <c r="A14" s="26" t="s">
        <v>18</v>
      </c>
      <c r="B14" s="24">
        <v>137.5</v>
      </c>
      <c r="C14" s="24">
        <v>1347.5</v>
      </c>
      <c r="D14" s="24">
        <v>932.5</v>
      </c>
      <c r="E14" s="24">
        <f t="shared" si="3"/>
        <v>69.20222634508349</v>
      </c>
      <c r="F14" s="25">
        <f t="shared" si="0"/>
        <v>678.1818181818182</v>
      </c>
      <c r="G14" s="4">
        <f t="shared" si="1"/>
        <v>17.86638054911578</v>
      </c>
      <c r="H14" s="4">
        <f t="shared" si="2"/>
        <v>4.164024613515999</v>
      </c>
    </row>
    <row r="15" spans="1:8" ht="15.75" customHeight="1">
      <c r="A15" s="26" t="s">
        <v>16</v>
      </c>
      <c r="B15" s="24">
        <v>62.4</v>
      </c>
      <c r="C15" s="24">
        <v>50</v>
      </c>
      <c r="D15" s="24">
        <v>50</v>
      </c>
      <c r="E15" s="24">
        <f t="shared" si="3"/>
        <v>100</v>
      </c>
      <c r="F15" s="25">
        <f t="shared" si="0"/>
        <v>80.12820512820514</v>
      </c>
      <c r="G15" s="4">
        <f t="shared" si="1"/>
        <v>0.9579828712662617</v>
      </c>
      <c r="H15" s="4">
        <f t="shared" si="2"/>
        <v>0.2232720972394638</v>
      </c>
    </row>
    <row r="16" spans="1:8" ht="20.25" customHeight="1">
      <c r="A16" s="41" t="s">
        <v>33</v>
      </c>
      <c r="B16" s="24">
        <v>379.4</v>
      </c>
      <c r="C16" s="24">
        <v>381.5</v>
      </c>
      <c r="D16" s="24">
        <v>381.5</v>
      </c>
      <c r="E16" s="24">
        <f t="shared" si="3"/>
        <v>100</v>
      </c>
      <c r="F16" s="25">
        <f t="shared" si="0"/>
        <v>100.55350553505535</v>
      </c>
      <c r="G16" s="4">
        <f t="shared" si="1"/>
        <v>7.309409307761578</v>
      </c>
      <c r="H16" s="4">
        <f t="shared" si="2"/>
        <v>1.7035661019371084</v>
      </c>
    </row>
    <row r="17" spans="1:8" ht="13.5">
      <c r="A17" s="27" t="s">
        <v>13</v>
      </c>
      <c r="B17" s="28">
        <v>699.3</v>
      </c>
      <c r="C17" s="28">
        <v>368.6</v>
      </c>
      <c r="D17" s="28">
        <v>368.6</v>
      </c>
      <c r="E17" s="24">
        <f t="shared" si="3"/>
        <v>100</v>
      </c>
      <c r="F17" s="25">
        <f t="shared" si="0"/>
        <v>52.70985270985271</v>
      </c>
      <c r="G17" s="4">
        <f t="shared" si="1"/>
        <v>7.062249726974882</v>
      </c>
      <c r="H17" s="4">
        <f t="shared" si="2"/>
        <v>1.645961900849327</v>
      </c>
    </row>
    <row r="18" spans="1:8" ht="13.5">
      <c r="A18" s="27" t="s">
        <v>4</v>
      </c>
      <c r="B18" s="28">
        <v>0</v>
      </c>
      <c r="C18" s="28">
        <v>13</v>
      </c>
      <c r="D18" s="28">
        <v>13</v>
      </c>
      <c r="E18" s="24">
        <f t="shared" si="3"/>
        <v>100</v>
      </c>
      <c r="F18" s="29" t="e">
        <f t="shared" si="0"/>
        <v>#DIV/0!</v>
      </c>
      <c r="G18" s="4">
        <f t="shared" si="1"/>
        <v>0.24907554652922803</v>
      </c>
      <c r="H18" s="4">
        <f t="shared" si="2"/>
        <v>0.05805074528226059</v>
      </c>
    </row>
    <row r="19" spans="1:8" ht="13.5" customHeight="1" hidden="1">
      <c r="A19" s="27" t="s">
        <v>9</v>
      </c>
      <c r="B19" s="28">
        <v>0</v>
      </c>
      <c r="C19" s="28">
        <v>0</v>
      </c>
      <c r="D19" s="28">
        <v>0</v>
      </c>
      <c r="E19" s="30" t="e">
        <f t="shared" si="3"/>
        <v>#DIV/0!</v>
      </c>
      <c r="F19" s="29" t="e">
        <f t="shared" si="0"/>
        <v>#DIV/0!</v>
      </c>
      <c r="G19" s="4">
        <f t="shared" si="1"/>
        <v>0</v>
      </c>
      <c r="H19" s="4">
        <f t="shared" si="2"/>
        <v>0</v>
      </c>
    </row>
    <row r="20" spans="1:8" ht="14.25" thickBot="1">
      <c r="A20" s="31" t="s">
        <v>35</v>
      </c>
      <c r="B20" s="32">
        <v>0.5</v>
      </c>
      <c r="C20" s="32">
        <v>2</v>
      </c>
      <c r="D20" s="32">
        <v>2</v>
      </c>
      <c r="E20" s="24">
        <f t="shared" si="3"/>
        <v>100</v>
      </c>
      <c r="F20" s="25">
        <f t="shared" si="0"/>
        <v>400</v>
      </c>
      <c r="G20" s="4">
        <f t="shared" si="1"/>
        <v>0.038319314850650474</v>
      </c>
      <c r="H20" s="4">
        <f t="shared" si="2"/>
        <v>0.008930883889578552</v>
      </c>
    </row>
    <row r="21" spans="1:8" ht="14.25" thickBot="1">
      <c r="A21" s="33" t="s">
        <v>20</v>
      </c>
      <c r="B21" s="34">
        <f>SUM(B7:B20)</f>
        <v>4507.4</v>
      </c>
      <c r="C21" s="34">
        <f>SUM(C7:C20)</f>
        <v>5626.3</v>
      </c>
      <c r="D21" s="34">
        <f>SUM(D7:D20)</f>
        <v>5219.3</v>
      </c>
      <c r="E21" s="34">
        <f t="shared" si="3"/>
        <v>92.7661162753497</v>
      </c>
      <c r="F21" s="34">
        <f t="shared" si="0"/>
        <v>115.79402759905935</v>
      </c>
      <c r="G21" s="17">
        <f t="shared" si="1"/>
        <v>100</v>
      </c>
      <c r="H21" s="18">
        <f t="shared" si="2"/>
        <v>23.306481142438667</v>
      </c>
    </row>
    <row r="22" spans="1:8" ht="13.5">
      <c r="A22" s="35" t="s">
        <v>8</v>
      </c>
      <c r="B22" s="36">
        <v>10255.6</v>
      </c>
      <c r="C22" s="36">
        <v>9437</v>
      </c>
      <c r="D22" s="36">
        <v>9437</v>
      </c>
      <c r="E22" s="37">
        <f t="shared" si="3"/>
        <v>100</v>
      </c>
      <c r="F22" s="38">
        <f t="shared" si="0"/>
        <v>92.01801942353445</v>
      </c>
      <c r="H22" s="4">
        <f t="shared" si="2"/>
        <v>42.140375632976394</v>
      </c>
    </row>
    <row r="23" spans="1:8" ht="14.25" customHeight="1">
      <c r="A23" s="27" t="s">
        <v>10</v>
      </c>
      <c r="B23" s="28">
        <v>4573.3</v>
      </c>
      <c r="C23" s="28">
        <v>11208.6</v>
      </c>
      <c r="D23" s="28">
        <v>6161</v>
      </c>
      <c r="E23" s="24">
        <f t="shared" si="3"/>
        <v>54.96672198133575</v>
      </c>
      <c r="F23" s="38">
        <f t="shared" si="0"/>
        <v>134.7167253405637</v>
      </c>
      <c r="H23" s="4">
        <f t="shared" si="2"/>
        <v>27.511587821846728</v>
      </c>
    </row>
    <row r="24" spans="1:8" ht="14.25" customHeight="1">
      <c r="A24" s="26" t="s">
        <v>6</v>
      </c>
      <c r="B24" s="24">
        <v>205.1</v>
      </c>
      <c r="C24" s="24">
        <v>418.5</v>
      </c>
      <c r="D24" s="24">
        <v>418.5</v>
      </c>
      <c r="E24" s="24">
        <f t="shared" si="3"/>
        <v>100</v>
      </c>
      <c r="F24" s="38">
        <f t="shared" si="0"/>
        <v>204.04680643588495</v>
      </c>
      <c r="H24" s="4">
        <f t="shared" si="2"/>
        <v>1.868787453894312</v>
      </c>
    </row>
    <row r="25" spans="1:8" ht="15.75" customHeight="1">
      <c r="A25" s="27" t="s">
        <v>14</v>
      </c>
      <c r="B25" s="24">
        <v>21723.1</v>
      </c>
      <c r="C25" s="24">
        <v>1332.2</v>
      </c>
      <c r="D25" s="24">
        <v>1331.4</v>
      </c>
      <c r="E25" s="24">
        <f t="shared" si="3"/>
        <v>99.93994895661312</v>
      </c>
      <c r="F25" s="38">
        <f t="shared" si="0"/>
        <v>6.128959494731416</v>
      </c>
      <c r="H25" s="4">
        <f t="shared" si="2"/>
        <v>5.945289405292442</v>
      </c>
    </row>
    <row r="26" spans="1:8" ht="15.75" customHeight="1" thickBot="1">
      <c r="A26" s="31" t="s">
        <v>19</v>
      </c>
      <c r="B26" s="39">
        <v>-124</v>
      </c>
      <c r="C26" s="39">
        <v>0</v>
      </c>
      <c r="D26" s="39">
        <v>-173</v>
      </c>
      <c r="E26" s="39"/>
      <c r="F26" s="38">
        <f t="shared" si="0"/>
        <v>139.51612903225808</v>
      </c>
      <c r="H26" s="4">
        <f t="shared" si="2"/>
        <v>-0.7725214564485446</v>
      </c>
    </row>
    <row r="27" spans="1:8" ht="15.75" customHeight="1" thickBot="1">
      <c r="A27" s="33" t="s">
        <v>21</v>
      </c>
      <c r="B27" s="34">
        <f>SUM(B22:B26)</f>
        <v>36633.1</v>
      </c>
      <c r="C27" s="34">
        <f>SUM(C22:C26)</f>
        <v>22396.3</v>
      </c>
      <c r="D27" s="34">
        <f>SUM(D22:D26)</f>
        <v>17174.9</v>
      </c>
      <c r="E27" s="34">
        <f>D27/C27*100</f>
        <v>76.68632765233544</v>
      </c>
      <c r="F27" s="34">
        <f>D27/B27*100</f>
        <v>46.883556128201</v>
      </c>
      <c r="G27" s="19"/>
      <c r="H27" s="18">
        <f t="shared" si="2"/>
        <v>76.69351885756134</v>
      </c>
    </row>
    <row r="28" spans="1:8" ht="14.25" thickBot="1">
      <c r="A28" s="33" t="s">
        <v>5</v>
      </c>
      <c r="B28" s="40">
        <f>B27+B21</f>
        <v>41140.5</v>
      </c>
      <c r="C28" s="40">
        <f>C27+C21</f>
        <v>28022.6</v>
      </c>
      <c r="D28" s="40">
        <f>D27+D21</f>
        <v>22394.2</v>
      </c>
      <c r="E28" s="34">
        <f>D28/C28*100</f>
        <v>79.9147830679523</v>
      </c>
      <c r="F28" s="34">
        <f>D28/B28*100</f>
        <v>54.43346580620071</v>
      </c>
      <c r="G28" s="19"/>
      <c r="H28" s="18">
        <f t="shared" si="2"/>
        <v>100</v>
      </c>
    </row>
    <row r="29" spans="1:7" ht="13.5">
      <c r="A29" s="14"/>
      <c r="B29" s="15"/>
      <c r="C29" s="15"/>
      <c r="D29" s="15"/>
      <c r="E29" s="15"/>
      <c r="F29" s="15"/>
      <c r="G29" s="2"/>
    </row>
    <row r="30" spans="1:7" ht="14.25" customHeight="1">
      <c r="A30" s="5"/>
      <c r="B30" s="13"/>
      <c r="C30" s="13"/>
      <c r="D30" s="13"/>
      <c r="E30" s="13"/>
      <c r="F30" s="13"/>
      <c r="G30" s="2"/>
    </row>
  </sheetData>
  <mergeCells count="6">
    <mergeCell ref="G5:H5"/>
    <mergeCell ref="E5:F5"/>
    <mergeCell ref="B5:B6"/>
    <mergeCell ref="A5:A6"/>
    <mergeCell ref="C5:C6"/>
    <mergeCell ref="D5:D6"/>
  </mergeCells>
  <printOptions/>
  <pageMargins left="0.5905511811023623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</cp:lastModifiedBy>
  <cp:lastPrinted>2014-02-13T06:56:28Z</cp:lastPrinted>
  <dcterms:created xsi:type="dcterms:W3CDTF">2006-03-15T08:27:04Z</dcterms:created>
  <dcterms:modified xsi:type="dcterms:W3CDTF">2014-02-13T07:43:01Z</dcterms:modified>
  <cp:category/>
  <cp:version/>
  <cp:contentType/>
  <cp:contentStatus/>
</cp:coreProperties>
</file>