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120" windowWidth="9210" windowHeight="7920" activeTab="0"/>
  </bookViews>
  <sheets>
    <sheet name="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<sst xmlns="http://schemas.openxmlformats.org/spreadsheetml/2006/main" count="54" uniqueCount="54">
  <si>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</si>
  <si>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</si>
  <si>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</si>
  <si>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</si>
  <si>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</si>
  <si>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Прочие доходы от оказания платных услуг 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</si>
  <si>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</si>
  <si>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</si>
  <si>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</si>
  <si>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</si>
  <si>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</si>
  <si>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</si>
  <si>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</si>
  <si>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</si>
  <si>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</si>
  <si>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11105035000000</t>
  </si>
  <si>
    <t>11303050000000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</si>
  <si>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</si>
  <si>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</si>
  <si>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</si>
  <si>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</si>
  <si>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</si>
  <si>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</si>
  <si>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</si>
  <si>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</si>
  <si>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</si>
  <si>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</si>
  <si>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</si>
  <si>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Ед.изм.: </t>
  </si>
  <si>
    <t>11701000000000</t>
  </si>
  <si>
    <t>Невыясненные поступленияя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</si>
  <si>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</si>
  <si>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</si>
  <si>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</si>
  <si>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</si>
  <si>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</si>
  <si>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</si>
  <si>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</si>
  <si>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</si>
  <si>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</si>
  <si>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Итого налоговых и неналоговых доходов:</t>
  </si>
  <si>
    <t xml:space="preserve">Арендная плата за земли </t>
  </si>
  <si>
    <t>Транспортный налог</t>
  </si>
  <si>
    <t>Возврат остатков межбюджетных трансфертов</t>
  </si>
  <si>
    <t>Доходы от реализации имущества</t>
  </si>
  <si>
    <t>Факт 2011 год</t>
  </si>
  <si>
    <t>План 2012 г.</t>
  </si>
  <si>
    <t>Факт 2012 г.</t>
  </si>
  <si>
    <t>к плану 2012 г.</t>
  </si>
  <si>
    <t>к Факту 2011 г.</t>
  </si>
  <si>
    <t>структура налоговые и неналоговые доходы, факт 2012 г.</t>
  </si>
  <si>
    <t>структура общая, факт 2012 г.</t>
  </si>
  <si>
    <t>Исполнение доходной части бюджета Старопольское сельского поселения на 01.01.2013 г.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</si>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</sst>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0.000000"/>
  </numFmts>
  <fonts count="19">
    <font>
      <sz val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18" fillId="0" borderId="9" xfId="0" applyFont="1" applyBorder="1" applyAlignment="1">
      <alignment/>
    </xf>
    <xf numFmtId="49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zoomScale="150" zoomScaleNormal="150" workbookViewId="0" topLeftCell="A1">
      <selection activeCell="L13" sqref="L13"/>
    </sheetView>
  </sheetViews>
  <sheetFormatPr defaultColWidth="9.00390625" defaultRowHeight="12.75"/>
  <cols>
    <col min="1" max="1" width="35.75390625" style="0" customWidth="1"/>
    <col min="2" max="2" width="14.00390625" style="0" hidden="1" customWidth="1"/>
    <col min="3" max="3" width="14.625" style="0" customWidth="1"/>
    <col min="4" max="4" width="12.125" style="0" customWidth="1"/>
    <col min="5" max="5" width="11.375" style="0" customWidth="1"/>
    <col min="7" max="7" width="8.25390625" style="0" customWidth="1"/>
    <col min="8" max="8" width="10.375" style="0" customWidth="1"/>
    <col min="9" max="9" width="9.875" style="0" customWidth="1"/>
  </cols>
  <sheetData>
    <row r="2" spans="1:5" s="25" customFormat="1" ht="18">
      <c r="A2" s="21" t="s">
        <v>52</v>
      </c>
      <c r="B2" s="23"/>
      <c r="C2" s="22"/>
      <c r="D2" s="22"/>
      <c r="E2" s="24"/>
    </row>
    <row r="3" spans="1:5" ht="15.75">
      <c r="A3" s="13"/>
      <c r="B3" s="15"/>
      <c r="C3" s="14"/>
      <c r="D3" s="14"/>
      <c r="E3" s="16"/>
    </row>
    <row r="4" spans="1:6" ht="13.5" thickBot="1">
      <c r="A4" s="10"/>
      <c r="B4" s="11"/>
      <c r="D4" s="6"/>
      <c r="E4" s="9"/>
      <c r="F4" s="6" t="s">
        <v>28</v>
      </c>
    </row>
    <row r="5" spans="1:9" ht="30.75" customHeight="1">
      <c r="A5" s="49" t="s">
        <v>0</v>
      </c>
      <c r="B5" s="36" t="s">
        <v>1</v>
      </c>
      <c r="C5" s="36" t="s">
        <v>45</v>
      </c>
      <c r="D5" s="36" t="s">
        <v>46</v>
      </c>
      <c r="E5" s="36" t="s">
        <v>47</v>
      </c>
      <c r="F5" s="63" t="s">
        <v>24</v>
      </c>
      <c r="G5" s="64"/>
      <c r="H5" s="65" t="s">
        <v>50</v>
      </c>
      <c r="I5" s="67" t="s">
        <v>51</v>
      </c>
    </row>
    <row r="6" spans="1:9" ht="36.75" customHeight="1" thickBot="1">
      <c r="A6" s="50"/>
      <c r="B6" s="46"/>
      <c r="C6" s="47"/>
      <c r="D6" s="48"/>
      <c r="E6" s="48"/>
      <c r="F6" s="37" t="s">
        <v>48</v>
      </c>
      <c r="G6" s="38" t="s">
        <v>49</v>
      </c>
      <c r="H6" s="66"/>
      <c r="I6" s="68"/>
    </row>
    <row r="7" spans="1:9" ht="13.5">
      <c r="A7" s="31" t="s">
        <v>7</v>
      </c>
      <c r="B7" s="1" t="s">
        <v>12</v>
      </c>
      <c r="C7" s="41">
        <v>801308.74</v>
      </c>
      <c r="D7" s="39">
        <v>812300</v>
      </c>
      <c r="E7" s="41">
        <v>810328.02</v>
      </c>
      <c r="F7" s="19">
        <f aca="true" t="shared" si="0" ref="F7:F20">E7/D7*100</f>
        <v>99.75723501169519</v>
      </c>
      <c r="G7" s="58">
        <f>E7/C7%</f>
        <v>101.12556865409954</v>
      </c>
      <c r="H7" s="2">
        <f aca="true" t="shared" si="1" ref="H7:H23">E7/$E$23*100</f>
        <v>17.97777621688342</v>
      </c>
      <c r="I7" s="2">
        <f aca="true" t="shared" si="2" ref="I7:I30">E7/$E$30*100</f>
        <v>1.9696612678516332</v>
      </c>
    </row>
    <row r="8" spans="1:9" ht="13.5">
      <c r="A8" s="32" t="s">
        <v>2</v>
      </c>
      <c r="B8" s="1" t="s">
        <v>13</v>
      </c>
      <c r="C8" s="42">
        <v>21629.33</v>
      </c>
      <c r="D8" s="26">
        <v>13600</v>
      </c>
      <c r="E8" s="42">
        <v>13379.5</v>
      </c>
      <c r="F8" s="40">
        <f t="shared" si="0"/>
        <v>98.37867647058823</v>
      </c>
      <c r="G8" s="40">
        <f aca="true" t="shared" si="3" ref="G8:G30">E8/C8%</f>
        <v>61.858134301894694</v>
      </c>
      <c r="H8" s="2">
        <f t="shared" si="1"/>
        <v>0.2968349248169793</v>
      </c>
      <c r="I8" s="2">
        <f t="shared" si="2"/>
        <v>0.03252150028481173</v>
      </c>
    </row>
    <row r="9" spans="1:9" ht="13.5">
      <c r="A9" s="32" t="s">
        <v>3</v>
      </c>
      <c r="B9" s="1" t="s">
        <v>14</v>
      </c>
      <c r="C9" s="42">
        <v>242901.72</v>
      </c>
      <c r="D9" s="26">
        <v>158400</v>
      </c>
      <c r="E9" s="42">
        <v>158365.86</v>
      </c>
      <c r="F9" s="40">
        <f t="shared" si="0"/>
        <v>99.97844696969696</v>
      </c>
      <c r="G9" s="40">
        <f t="shared" si="3"/>
        <v>65.1975045709845</v>
      </c>
      <c r="H9" s="2">
        <f t="shared" si="1"/>
        <v>3.5134734591484187</v>
      </c>
      <c r="I9" s="2">
        <f t="shared" si="2"/>
        <v>0.3849392997566765</v>
      </c>
    </row>
    <row r="10" spans="1:9" ht="13.5">
      <c r="A10" s="32" t="s">
        <v>42</v>
      </c>
      <c r="B10" s="1" t="s">
        <v>35</v>
      </c>
      <c r="C10" s="42">
        <v>496045.96</v>
      </c>
      <c r="D10" s="26">
        <v>561200</v>
      </c>
      <c r="E10" s="42">
        <v>561091.57</v>
      </c>
      <c r="F10" s="40">
        <f t="shared" si="0"/>
        <v>99.9806789023521</v>
      </c>
      <c r="G10" s="40">
        <f t="shared" si="3"/>
        <v>113.11281922344452</v>
      </c>
      <c r="H10" s="2">
        <f t="shared" si="1"/>
        <v>12.448265928950326</v>
      </c>
      <c r="I10" s="2">
        <f t="shared" si="2"/>
        <v>1.3638431670511197</v>
      </c>
    </row>
    <row r="11" spans="1:9" ht="14.25" customHeight="1">
      <c r="A11" s="32" t="s">
        <v>4</v>
      </c>
      <c r="B11" s="1" t="s">
        <v>22</v>
      </c>
      <c r="C11" s="42">
        <v>608431.31</v>
      </c>
      <c r="D11" s="26">
        <v>924400</v>
      </c>
      <c r="E11" s="42">
        <v>911492.59</v>
      </c>
      <c r="F11" s="40">
        <f t="shared" si="0"/>
        <v>98.60369861531804</v>
      </c>
      <c r="G11" s="40">
        <f t="shared" si="3"/>
        <v>149.8102702834277</v>
      </c>
      <c r="H11" s="2">
        <f t="shared" si="1"/>
        <v>20.222193237705724</v>
      </c>
      <c r="I11" s="2">
        <f t="shared" si="2"/>
        <v>2.2155616073312743</v>
      </c>
    </row>
    <row r="12" spans="1:9" ht="12.75" customHeight="1">
      <c r="A12" s="32" t="s">
        <v>25</v>
      </c>
      <c r="B12" s="1" t="s">
        <v>26</v>
      </c>
      <c r="C12" s="42">
        <v>16940.2</v>
      </c>
      <c r="D12" s="26">
        <v>16500</v>
      </c>
      <c r="E12" s="42">
        <v>9620</v>
      </c>
      <c r="F12" s="40">
        <f t="shared" si="0"/>
        <v>58.3030303030303</v>
      </c>
      <c r="G12" s="40">
        <f t="shared" si="3"/>
        <v>56.787995419180405</v>
      </c>
      <c r="H12" s="2">
        <f t="shared" si="1"/>
        <v>0.21342740586265113</v>
      </c>
      <c r="I12" s="2">
        <f t="shared" si="2"/>
        <v>0.023383297786904504</v>
      </c>
    </row>
    <row r="13" spans="1:9" ht="15" customHeight="1">
      <c r="A13" s="32" t="s">
        <v>41</v>
      </c>
      <c r="B13" s="1" t="s">
        <v>37</v>
      </c>
      <c r="C13" s="42">
        <v>609019.43</v>
      </c>
      <c r="D13" s="26">
        <v>767400</v>
      </c>
      <c r="E13" s="42">
        <v>764025.4</v>
      </c>
      <c r="F13" s="40">
        <f t="shared" si="0"/>
        <v>99.56025540787074</v>
      </c>
      <c r="G13" s="40">
        <f t="shared" si="3"/>
        <v>125.45172819855682</v>
      </c>
      <c r="H13" s="2">
        <f t="shared" si="1"/>
        <v>16.95051550261688</v>
      </c>
      <c r="I13" s="2">
        <f t="shared" si="2"/>
        <v>1.8571136637171342</v>
      </c>
    </row>
    <row r="14" spans="1:9" ht="13.5">
      <c r="A14" s="32" t="s">
        <v>36</v>
      </c>
      <c r="B14" s="1" t="s">
        <v>15</v>
      </c>
      <c r="C14" s="42">
        <v>434066.85</v>
      </c>
      <c r="D14" s="26">
        <v>228000</v>
      </c>
      <c r="E14" s="42">
        <v>137490.4</v>
      </c>
      <c r="F14" s="40">
        <f t="shared" si="0"/>
        <v>60.302807017543856</v>
      </c>
      <c r="G14" s="40">
        <f t="shared" si="3"/>
        <v>31.674936706177863</v>
      </c>
      <c r="H14" s="2">
        <f t="shared" si="1"/>
        <v>3.0503346572784045</v>
      </c>
      <c r="I14" s="2">
        <f t="shared" si="2"/>
        <v>0.33419739771731966</v>
      </c>
    </row>
    <row r="15" spans="1:9" ht="13.5">
      <c r="A15" s="32" t="s">
        <v>33</v>
      </c>
      <c r="B15" s="1" t="s">
        <v>34</v>
      </c>
      <c r="C15" s="42">
        <v>86010.27</v>
      </c>
      <c r="D15" s="26">
        <v>62500</v>
      </c>
      <c r="E15" s="42">
        <v>62464.24</v>
      </c>
      <c r="F15" s="40">
        <f t="shared" si="0"/>
        <v>99.94278399999999</v>
      </c>
      <c r="G15" s="40">
        <f t="shared" si="3"/>
        <v>72.62416453290984</v>
      </c>
      <c r="H15" s="2">
        <f t="shared" si="1"/>
        <v>1.3858191998318137</v>
      </c>
      <c r="I15" s="2">
        <f t="shared" si="2"/>
        <v>0.15183159303042326</v>
      </c>
    </row>
    <row r="16" spans="1:9" ht="13.5">
      <c r="A16" s="32" t="s">
        <v>5</v>
      </c>
      <c r="B16" s="1" t="s">
        <v>16</v>
      </c>
      <c r="C16" s="42">
        <v>452764.52</v>
      </c>
      <c r="D16" s="26">
        <v>516900</v>
      </c>
      <c r="E16" s="42">
        <v>379363.64</v>
      </c>
      <c r="F16" s="40">
        <f t="shared" si="0"/>
        <v>73.3920758367189</v>
      </c>
      <c r="G16" s="40">
        <f t="shared" si="3"/>
        <v>83.78828800454595</v>
      </c>
      <c r="H16" s="2">
        <f t="shared" si="1"/>
        <v>8.416486233244562</v>
      </c>
      <c r="I16" s="2">
        <f t="shared" si="2"/>
        <v>0.9221177716885693</v>
      </c>
    </row>
    <row r="17" spans="1:9" ht="13.5">
      <c r="A17" s="32" t="s">
        <v>44</v>
      </c>
      <c r="B17" s="1"/>
      <c r="C17" s="42">
        <v>1830560.61</v>
      </c>
      <c r="D17" s="26">
        <v>0</v>
      </c>
      <c r="E17" s="42">
        <v>0</v>
      </c>
      <c r="F17" s="40">
        <v>0</v>
      </c>
      <c r="G17" s="40">
        <v>0</v>
      </c>
      <c r="H17" s="2">
        <f t="shared" si="1"/>
        <v>0</v>
      </c>
      <c r="I17" s="2">
        <f t="shared" si="2"/>
        <v>0</v>
      </c>
    </row>
    <row r="18" spans="1:9" ht="13.5">
      <c r="A18" s="32" t="s">
        <v>38</v>
      </c>
      <c r="B18" s="1" t="s">
        <v>39</v>
      </c>
      <c r="C18" s="42">
        <v>368626.98</v>
      </c>
      <c r="D18" s="26">
        <v>700000</v>
      </c>
      <c r="E18" s="42">
        <v>699266.18</v>
      </c>
      <c r="F18" s="40">
        <f t="shared" si="0"/>
        <v>99.89516857142858</v>
      </c>
      <c r="G18" s="40">
        <f t="shared" si="3"/>
        <v>189.69479119515344</v>
      </c>
      <c r="H18" s="2">
        <f t="shared" si="1"/>
        <v>15.5137803331482</v>
      </c>
      <c r="I18" s="2">
        <f t="shared" si="2"/>
        <v>1.6997036714398304</v>
      </c>
    </row>
    <row r="19" spans="1:9" ht="15.75" customHeight="1">
      <c r="A19" s="32" t="s">
        <v>8</v>
      </c>
      <c r="B19" s="1" t="s">
        <v>17</v>
      </c>
      <c r="C19" s="42">
        <v>7000</v>
      </c>
      <c r="D19" s="26">
        <v>7700</v>
      </c>
      <c r="E19" s="42">
        <v>0</v>
      </c>
      <c r="F19" s="40">
        <f t="shared" si="0"/>
        <v>0</v>
      </c>
      <c r="G19" s="40">
        <f t="shared" si="3"/>
        <v>0</v>
      </c>
      <c r="H19" s="2">
        <f t="shared" si="1"/>
        <v>0</v>
      </c>
      <c r="I19" s="2">
        <f t="shared" si="2"/>
        <v>0</v>
      </c>
    </row>
    <row r="20" spans="1:9" ht="15.75" customHeight="1">
      <c r="A20" s="33" t="s">
        <v>53</v>
      </c>
      <c r="B20" s="3"/>
      <c r="C20" s="43">
        <v>0</v>
      </c>
      <c r="D20" s="27">
        <v>5000</v>
      </c>
      <c r="E20" s="43">
        <v>500</v>
      </c>
      <c r="F20" s="40">
        <f t="shared" si="0"/>
        <v>10</v>
      </c>
      <c r="G20" s="40">
        <v>0</v>
      </c>
      <c r="H20" s="2">
        <f t="shared" si="1"/>
        <v>0.011092900512611806</v>
      </c>
      <c r="I20" s="2">
        <f t="shared" si="2"/>
        <v>0.0012153481178224794</v>
      </c>
    </row>
    <row r="21" spans="1:9" ht="14.25" customHeight="1">
      <c r="A21" s="33" t="s">
        <v>30</v>
      </c>
      <c r="B21" s="3" t="s">
        <v>29</v>
      </c>
      <c r="C21" s="43">
        <v>0</v>
      </c>
      <c r="D21" s="27">
        <v>0</v>
      </c>
      <c r="E21" s="43">
        <v>0</v>
      </c>
      <c r="F21" s="40">
        <v>0</v>
      </c>
      <c r="G21" s="40">
        <v>0</v>
      </c>
      <c r="H21" s="2">
        <f t="shared" si="1"/>
        <v>0</v>
      </c>
      <c r="I21" s="2">
        <f t="shared" si="2"/>
        <v>0</v>
      </c>
    </row>
    <row r="22" spans="1:9" ht="14.25" customHeight="1" thickBot="1">
      <c r="A22" s="33" t="s">
        <v>6</v>
      </c>
      <c r="B22" s="3" t="s">
        <v>18</v>
      </c>
      <c r="C22" s="43">
        <v>53894.82</v>
      </c>
      <c r="D22" s="27">
        <v>0</v>
      </c>
      <c r="E22" s="43">
        <v>0</v>
      </c>
      <c r="F22" s="40">
        <v>0</v>
      </c>
      <c r="G22" s="51">
        <f t="shared" si="3"/>
        <v>0</v>
      </c>
      <c r="H22" s="2">
        <f t="shared" si="1"/>
        <v>0</v>
      </c>
      <c r="I22" s="2">
        <f t="shared" si="2"/>
        <v>0</v>
      </c>
    </row>
    <row r="23" spans="1:9" ht="14.25" customHeight="1" thickBot="1">
      <c r="A23" s="5" t="s">
        <v>40</v>
      </c>
      <c r="B23" s="17"/>
      <c r="C23" s="35">
        <f>SUM(C7:C22)</f>
        <v>6029200.74</v>
      </c>
      <c r="D23" s="35">
        <f>SUM(D7:D22)</f>
        <v>4773900</v>
      </c>
      <c r="E23" s="35">
        <f>SUM(E7:E22)</f>
        <v>4507387.4</v>
      </c>
      <c r="F23" s="18">
        <f aca="true" t="shared" si="4" ref="F23:F30">E23/D23*100</f>
        <v>94.4172982257693</v>
      </c>
      <c r="G23" s="18">
        <f t="shared" si="3"/>
        <v>74.75928558981767</v>
      </c>
      <c r="H23" s="52">
        <f t="shared" si="1"/>
        <v>100</v>
      </c>
      <c r="I23" s="57">
        <f t="shared" si="2"/>
        <v>10.956089585773519</v>
      </c>
    </row>
    <row r="24" spans="1:9" ht="14.25" customHeight="1">
      <c r="A24" s="34" t="s">
        <v>19</v>
      </c>
      <c r="B24" s="4" t="s">
        <v>20</v>
      </c>
      <c r="C24" s="44">
        <v>12068510</v>
      </c>
      <c r="D24" s="29">
        <v>10255600</v>
      </c>
      <c r="E24" s="29">
        <v>10255600</v>
      </c>
      <c r="F24" s="30">
        <f t="shared" si="4"/>
        <v>100</v>
      </c>
      <c r="G24" s="51">
        <f t="shared" si="3"/>
        <v>84.97817874783216</v>
      </c>
      <c r="I24" s="2">
        <f t="shared" si="2"/>
        <v>24.92824831428044</v>
      </c>
    </row>
    <row r="25" spans="1:9" ht="14.25" customHeight="1">
      <c r="A25" s="34" t="s">
        <v>23</v>
      </c>
      <c r="B25" s="4" t="s">
        <v>21</v>
      </c>
      <c r="C25" s="42">
        <v>2893250</v>
      </c>
      <c r="D25" s="26">
        <v>4573308</v>
      </c>
      <c r="E25" s="26">
        <v>4573308</v>
      </c>
      <c r="F25" s="30">
        <f t="shared" si="4"/>
        <v>100</v>
      </c>
      <c r="G25" s="51">
        <f t="shared" si="3"/>
        <v>158.06819320832975</v>
      </c>
      <c r="I25" s="2">
        <f t="shared" si="2"/>
        <v>11.116322540044976</v>
      </c>
    </row>
    <row r="26" spans="1:9" ht="13.5" customHeight="1">
      <c r="A26" s="32" t="s">
        <v>11</v>
      </c>
      <c r="B26" s="1" t="s">
        <v>27</v>
      </c>
      <c r="C26" s="26">
        <v>174459</v>
      </c>
      <c r="D26" s="26">
        <v>205121</v>
      </c>
      <c r="E26" s="26">
        <v>205121</v>
      </c>
      <c r="F26" s="30">
        <f t="shared" si="4"/>
        <v>100</v>
      </c>
      <c r="G26" s="51">
        <f t="shared" si="3"/>
        <v>117.5754761863819</v>
      </c>
      <c r="I26" s="2">
        <f t="shared" si="2"/>
        <v>0.4985868425517296</v>
      </c>
    </row>
    <row r="27" spans="1:9" ht="16.5" customHeight="1">
      <c r="A27" s="33" t="s">
        <v>31</v>
      </c>
      <c r="B27" s="1" t="s">
        <v>32</v>
      </c>
      <c r="C27" s="43">
        <v>22545200</v>
      </c>
      <c r="D27" s="27">
        <v>21989000</v>
      </c>
      <c r="E27" s="43">
        <v>21723107.47</v>
      </c>
      <c r="F27" s="62">
        <f t="shared" si="4"/>
        <v>98.79079298740278</v>
      </c>
      <c r="G27" s="60">
        <f t="shared" si="3"/>
        <v>96.35358067349146</v>
      </c>
      <c r="I27" s="2">
        <f t="shared" si="2"/>
        <v>52.802275553839884</v>
      </c>
    </row>
    <row r="28" spans="1:9" ht="16.5" customHeight="1" thickBot="1">
      <c r="A28" s="55" t="s">
        <v>43</v>
      </c>
      <c r="B28" s="7"/>
      <c r="C28" s="43">
        <v>0</v>
      </c>
      <c r="D28" s="27">
        <v>0</v>
      </c>
      <c r="E28" s="43">
        <v>-124047.93</v>
      </c>
      <c r="F28" s="56">
        <v>0</v>
      </c>
      <c r="G28" s="56">
        <v>0</v>
      </c>
      <c r="I28" s="2">
        <f t="shared" si="2"/>
        <v>-0.30152283649054934</v>
      </c>
    </row>
    <row r="29" spans="1:9" ht="15.75" customHeight="1" thickBot="1">
      <c r="A29" s="5" t="s">
        <v>9</v>
      </c>
      <c r="B29" s="17"/>
      <c r="C29" s="45">
        <f>C27+C26+C25+C24</f>
        <v>37681419</v>
      </c>
      <c r="D29" s="28">
        <f>D27+D26+D25+D24</f>
        <v>37023029</v>
      </c>
      <c r="E29" s="45">
        <f>E27+E26+E25+E24+E28</f>
        <v>36633088.54</v>
      </c>
      <c r="F29" s="18">
        <f t="shared" si="4"/>
        <v>98.94676240563676</v>
      </c>
      <c r="G29" s="59">
        <f t="shared" si="3"/>
        <v>97.21791140614954</v>
      </c>
      <c r="H29" s="54"/>
      <c r="I29" s="53">
        <f t="shared" si="2"/>
        <v>89.04391041422647</v>
      </c>
    </row>
    <row r="30" spans="1:9" ht="14.25" thickBot="1">
      <c r="A30" s="20" t="s">
        <v>10</v>
      </c>
      <c r="B30" s="17"/>
      <c r="C30" s="35">
        <f>C29+C23</f>
        <v>43710619.74</v>
      </c>
      <c r="D30" s="35">
        <f>D29+D23</f>
        <v>41796929</v>
      </c>
      <c r="E30" s="35">
        <f>E29+E23</f>
        <v>41140475.94</v>
      </c>
      <c r="F30" s="18">
        <f t="shared" si="4"/>
        <v>98.42942274538878</v>
      </c>
      <c r="G30" s="61">
        <f t="shared" si="3"/>
        <v>94.12009297674625</v>
      </c>
      <c r="H30" s="54"/>
      <c r="I30" s="53">
        <f t="shared" si="2"/>
        <v>100</v>
      </c>
    </row>
    <row r="31" spans="1:4" ht="13.5">
      <c r="A31" s="12"/>
      <c r="B31" s="7"/>
      <c r="C31" s="8"/>
      <c r="D31" s="8"/>
    </row>
    <row r="32" spans="1:4" ht="13.5">
      <c r="A32" s="12"/>
      <c r="B32" s="7"/>
      <c r="C32" s="8"/>
      <c r="D32" s="8"/>
    </row>
  </sheetData>
  <mergeCells count="3">
    <mergeCell ref="F5:G5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2011-11-03T06:11:49Z</cp:lastPrinted>
  <dcterms:created xsi:type="dcterms:W3CDTF">2006-03-15T12:33:34Z</dcterms:created>
  <dcterms:modified xsi:type="dcterms:W3CDTF">2013-01-15T06:45:54Z</dcterms:modified>
  <cp:category/>
  <cp:version/>
  <cp:contentType/>
  <cp:contentStatus/>
</cp:coreProperties>
</file>