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120" windowWidth="9210" windowHeight="7920" activeTab="0"/>
  </bookViews>
  <sheets>
    <sheet name="сент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<sst xmlns="http://schemas.openxmlformats.org/spreadsheetml/2006/main" count="53" uniqueCount="53">
  <si>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</si>
  <si>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</si>
  <si>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</si>
  <si>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</si>
  <si>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</si>
  <si>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Прочие доходы от оказания платных услуг 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</si>
  <si>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</si>
  <si>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</si>
  <si>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</si>
  <si>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</si>
  <si>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</si>
  <si>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</si>
  <si>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</si>
  <si>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</si>
  <si>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</si>
  <si>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11105035000000</t>
  </si>
  <si>
    <t>11303050000000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</si>
  <si>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</si>
  <si>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</si>
  <si>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</si>
  <si>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</si>
  <si>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</si>
  <si>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</si>
  <si>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</si>
  <si>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</si>
  <si>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</si>
  <si>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</si>
  <si>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</si>
  <si>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Ед.изм.: </t>
  </si>
  <si>
    <t>11701000000000</t>
  </si>
  <si>
    <t>Невыясненные поступленияя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</si>
  <si>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</si>
  <si>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</si>
  <si>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</si>
  <si>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</si>
  <si>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</si>
  <si>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</si>
  <si>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</si>
  <si>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</si>
  <si>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</si>
  <si>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Итого налоговых и неналоговых доходов:</t>
  </si>
  <si>
    <t xml:space="preserve">Арендная плата за земли </t>
  </si>
  <si>
    <t>Транспортный налог</t>
  </si>
  <si>
    <t>Факт 2010 год</t>
  </si>
  <si>
    <t>Возврат остатков межбюджетных трансфертов</t>
  </si>
  <si>
    <t>к плану 2011 г.</t>
  </si>
  <si>
    <t>План 2011 г.</t>
  </si>
  <si>
    <t>Доходы от реализации имущества</t>
  </si>
  <si>
    <t>структура налоговые и неналоговые доходы, факт 2011 г.</t>
  </si>
  <si>
    <t>структура общая, факт 2011 г.</t>
  </si>
  <si>
    <t>Факт 2011 г.</t>
  </si>
  <si>
    <t>к Факту 2010 г.</t>
  </si>
  <si>
    <t>Исполнение доходной части бюджета Старопольское сельского поселения на 01.01.2012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</si>
</sst>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0.000000"/>
  </numFmts>
  <fonts count="19">
    <font>
      <sz val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0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49" fontId="11" fillId="0" borderId="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164" fontId="3" fillId="0" borderId="1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18" fillId="0" borderId="9" xfId="0" applyFont="1" applyBorder="1" applyAlignment="1">
      <alignment/>
    </xf>
    <xf numFmtId="49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49" fontId="6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9" fontId="1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="150" zoomScaleNormal="150" workbookViewId="0" topLeftCell="A1">
      <selection activeCell="E9" sqref="E9"/>
    </sheetView>
  </sheetViews>
  <sheetFormatPr defaultColWidth="9.00390625" defaultRowHeight="12.75"/>
  <cols>
    <col min="1" max="1" width="35.75390625" style="0" customWidth="1"/>
    <col min="2" max="2" width="14.00390625" style="0" hidden="1" customWidth="1"/>
    <col min="3" max="3" width="14.625" style="0" customWidth="1"/>
    <col min="4" max="4" width="12.125" style="0" customWidth="1"/>
    <col min="5" max="5" width="11.375" style="0" customWidth="1"/>
    <col min="7" max="7" width="8.25390625" style="0" customWidth="1"/>
    <col min="8" max="8" width="10.375" style="0" customWidth="1"/>
    <col min="9" max="9" width="9.875" style="0" customWidth="1"/>
  </cols>
  <sheetData>
    <row r="2" spans="1:5" s="25" customFormat="1" ht="18">
      <c r="A2" s="21" t="s">
        <v>52</v>
      </c>
      <c r="B2" s="23"/>
      <c r="C2" s="22"/>
      <c r="D2" s="22"/>
      <c r="E2" s="24"/>
    </row>
    <row r="3" spans="1:5" ht="15.75">
      <c r="A3" s="13"/>
      <c r="B3" s="15"/>
      <c r="C3" s="14"/>
      <c r="D3" s="14"/>
      <c r="E3" s="16"/>
    </row>
    <row r="4" spans="1:6" ht="13.5" thickBot="1">
      <c r="A4" s="10"/>
      <c r="B4" s="11"/>
      <c r="D4" s="6"/>
      <c r="E4" s="9"/>
      <c r="F4" s="6" t="s">
        <v>28</v>
      </c>
    </row>
    <row r="5" spans="1:9" ht="30.75" customHeight="1">
      <c r="A5" s="52" t="s">
        <v>0</v>
      </c>
      <c r="B5" s="36" t="s">
        <v>1</v>
      </c>
      <c r="C5" s="36" t="s">
        <v>43</v>
      </c>
      <c r="D5" s="36" t="s">
        <v>46</v>
      </c>
      <c r="E5" s="36" t="s">
        <v>50</v>
      </c>
      <c r="F5" s="66" t="s">
        <v>24</v>
      </c>
      <c r="G5" s="67"/>
      <c r="H5" s="68" t="s">
        <v>48</v>
      </c>
      <c r="I5" s="70" t="s">
        <v>49</v>
      </c>
    </row>
    <row r="6" spans="1:9" ht="36.75" customHeight="1" thickBot="1">
      <c r="A6" s="53"/>
      <c r="B6" s="49"/>
      <c r="C6" s="50"/>
      <c r="D6" s="51"/>
      <c r="E6" s="51"/>
      <c r="F6" s="37" t="s">
        <v>45</v>
      </c>
      <c r="G6" s="38" t="s">
        <v>51</v>
      </c>
      <c r="H6" s="69"/>
      <c r="I6" s="71"/>
    </row>
    <row r="7" spans="1:9" ht="13.5">
      <c r="A7" s="31" t="s">
        <v>7</v>
      </c>
      <c r="B7" s="1" t="s">
        <v>12</v>
      </c>
      <c r="C7" s="39">
        <v>679839.05</v>
      </c>
      <c r="D7" s="42">
        <v>803100</v>
      </c>
      <c r="E7" s="44">
        <v>801308.74</v>
      </c>
      <c r="F7" s="19">
        <f aca="true" t="shared" si="0" ref="F7:F19">E7/D7*100</f>
        <v>99.77695679242935</v>
      </c>
      <c r="G7" s="62">
        <f>E7/C7%</f>
        <v>117.86741876625062</v>
      </c>
      <c r="H7" s="2">
        <f>E7/$E$23*100</f>
        <v>13.29046377049307</v>
      </c>
      <c r="I7" s="2">
        <f>E7/$E$29*100</f>
        <v>1.8332129463419957</v>
      </c>
    </row>
    <row r="8" spans="1:9" ht="13.5">
      <c r="A8" s="32" t="s">
        <v>2</v>
      </c>
      <c r="B8" s="1" t="s">
        <v>13</v>
      </c>
      <c r="C8" s="39">
        <v>8132.71</v>
      </c>
      <c r="D8" s="26">
        <v>21600</v>
      </c>
      <c r="E8" s="45">
        <v>21629.33</v>
      </c>
      <c r="F8" s="43">
        <f t="shared" si="0"/>
        <v>100.13578703703705</v>
      </c>
      <c r="G8" s="43">
        <f aca="true" t="shared" si="1" ref="G8:G29">E8/C8%</f>
        <v>265.95476784491274</v>
      </c>
      <c r="H8" s="2">
        <f aca="true" t="shared" si="2" ref="H8:H23">E8/$E$23*100</f>
        <v>0.35874290694126065</v>
      </c>
      <c r="I8" s="2">
        <f aca="true" t="shared" si="3" ref="I8:I29">E8/$E$29*100</f>
        <v>0.04948300922900619</v>
      </c>
    </row>
    <row r="9" spans="1:9" ht="13.5">
      <c r="A9" s="32" t="s">
        <v>3</v>
      </c>
      <c r="B9" s="1" t="s">
        <v>14</v>
      </c>
      <c r="C9" s="39">
        <v>212687.93</v>
      </c>
      <c r="D9" s="26">
        <v>214100</v>
      </c>
      <c r="E9" s="45">
        <v>242901.72</v>
      </c>
      <c r="F9" s="43">
        <f t="shared" si="0"/>
        <v>113.45246146660439</v>
      </c>
      <c r="G9" s="43">
        <f t="shared" si="1"/>
        <v>114.2056909388323</v>
      </c>
      <c r="H9" s="2">
        <f t="shared" si="2"/>
        <v>4.028754895959891</v>
      </c>
      <c r="I9" s="2">
        <f t="shared" si="3"/>
        <v>0.5557041319588483</v>
      </c>
    </row>
    <row r="10" spans="1:9" ht="13.5">
      <c r="A10" s="32" t="s">
        <v>42</v>
      </c>
      <c r="B10" s="1" t="s">
        <v>35</v>
      </c>
      <c r="C10" s="39">
        <v>212856.21</v>
      </c>
      <c r="D10" s="26">
        <v>492300</v>
      </c>
      <c r="E10" s="45">
        <v>496045.96</v>
      </c>
      <c r="F10" s="43">
        <f t="shared" si="0"/>
        <v>100.76091001421898</v>
      </c>
      <c r="G10" s="43">
        <f t="shared" si="1"/>
        <v>233.04274749606788</v>
      </c>
      <c r="H10" s="2">
        <f t="shared" si="2"/>
        <v>8.227391679116657</v>
      </c>
      <c r="I10" s="2">
        <f t="shared" si="3"/>
        <v>1.1348408303304465</v>
      </c>
    </row>
    <row r="11" spans="1:9" ht="14.25" customHeight="1">
      <c r="A11" s="32" t="s">
        <v>4</v>
      </c>
      <c r="B11" s="1" t="s">
        <v>22</v>
      </c>
      <c r="C11" s="39">
        <v>884326.15</v>
      </c>
      <c r="D11" s="26">
        <v>608000</v>
      </c>
      <c r="E11" s="45">
        <v>608431.31</v>
      </c>
      <c r="F11" s="43">
        <f t="shared" si="0"/>
        <v>100.07093914473685</v>
      </c>
      <c r="G11" s="43">
        <f t="shared" si="1"/>
        <v>68.80168702463452</v>
      </c>
      <c r="H11" s="2">
        <f t="shared" si="2"/>
        <v>10.09140906461177</v>
      </c>
      <c r="I11" s="2">
        <f t="shared" si="3"/>
        <v>1.3919530622514116</v>
      </c>
    </row>
    <row r="12" spans="1:9" ht="12.75" customHeight="1">
      <c r="A12" s="32" t="s">
        <v>25</v>
      </c>
      <c r="B12" s="1" t="s">
        <v>26</v>
      </c>
      <c r="C12" s="39">
        <v>38332.08</v>
      </c>
      <c r="D12" s="26">
        <v>17000</v>
      </c>
      <c r="E12" s="45">
        <v>16940.2</v>
      </c>
      <c r="F12" s="43">
        <f t="shared" si="0"/>
        <v>99.64823529411765</v>
      </c>
      <c r="G12" s="43">
        <f t="shared" si="1"/>
        <v>44.19327101477405</v>
      </c>
      <c r="H12" s="2">
        <f t="shared" si="2"/>
        <v>0.28096924833854514</v>
      </c>
      <c r="I12" s="2">
        <f t="shared" si="3"/>
        <v>0.03875534160980533</v>
      </c>
    </row>
    <row r="13" spans="1:9" ht="15" customHeight="1">
      <c r="A13" s="32" t="s">
        <v>41</v>
      </c>
      <c r="B13" s="1" t="s">
        <v>37</v>
      </c>
      <c r="C13" s="39">
        <v>577955.5</v>
      </c>
      <c r="D13" s="26">
        <v>581000</v>
      </c>
      <c r="E13" s="45">
        <v>609019.43</v>
      </c>
      <c r="F13" s="43">
        <f t="shared" si="0"/>
        <v>104.82262134251292</v>
      </c>
      <c r="G13" s="43">
        <f t="shared" si="1"/>
        <v>105.3747961564515</v>
      </c>
      <c r="H13" s="2">
        <f t="shared" si="2"/>
        <v>10.10116359137845</v>
      </c>
      <c r="I13" s="2">
        <f t="shared" si="3"/>
        <v>1.3932985476357376</v>
      </c>
    </row>
    <row r="14" spans="1:9" ht="13.5">
      <c r="A14" s="32" t="s">
        <v>36</v>
      </c>
      <c r="B14" s="1" t="s">
        <v>15</v>
      </c>
      <c r="C14" s="39">
        <v>703213.38</v>
      </c>
      <c r="D14" s="26">
        <v>434100</v>
      </c>
      <c r="E14" s="45">
        <v>434066.85</v>
      </c>
      <c r="F14" s="43">
        <f t="shared" si="0"/>
        <v>99.99236351071181</v>
      </c>
      <c r="G14" s="43">
        <f t="shared" si="1"/>
        <v>61.726193264411435</v>
      </c>
      <c r="H14" s="2">
        <f t="shared" si="2"/>
        <v>7.1994094859080775</v>
      </c>
      <c r="I14" s="2">
        <f t="shared" si="3"/>
        <v>0.9930466613878305</v>
      </c>
    </row>
    <row r="15" spans="1:9" ht="13.5">
      <c r="A15" s="32" t="s">
        <v>33</v>
      </c>
      <c r="B15" s="1" t="s">
        <v>34</v>
      </c>
      <c r="C15" s="39">
        <v>69422.17</v>
      </c>
      <c r="D15" s="26">
        <v>86200</v>
      </c>
      <c r="E15" s="45">
        <v>86010.27</v>
      </c>
      <c r="F15" s="43">
        <f t="shared" si="0"/>
        <v>99.77989559164733</v>
      </c>
      <c r="G15" s="43">
        <f t="shared" si="1"/>
        <v>123.8945282177149</v>
      </c>
      <c r="H15" s="2">
        <f t="shared" si="2"/>
        <v>1.4265617236688657</v>
      </c>
      <c r="I15" s="2">
        <f t="shared" si="3"/>
        <v>0.19677202133396243</v>
      </c>
    </row>
    <row r="16" spans="1:9" ht="13.5">
      <c r="A16" s="32" t="s">
        <v>5</v>
      </c>
      <c r="B16" s="1" t="s">
        <v>16</v>
      </c>
      <c r="C16" s="39">
        <v>475358.3</v>
      </c>
      <c r="D16" s="26">
        <v>452800</v>
      </c>
      <c r="E16" s="45">
        <v>452764.52</v>
      </c>
      <c r="F16" s="43">
        <f t="shared" si="0"/>
        <v>99.99216431095407</v>
      </c>
      <c r="G16" s="43">
        <f t="shared" si="1"/>
        <v>95.24699999978965</v>
      </c>
      <c r="H16" s="2">
        <f t="shared" si="2"/>
        <v>7.5095280373763105</v>
      </c>
      <c r="I16" s="2">
        <f t="shared" si="3"/>
        <v>1.0358226963908064</v>
      </c>
    </row>
    <row r="17" spans="1:9" ht="13.5">
      <c r="A17" s="32" t="s">
        <v>47</v>
      </c>
      <c r="B17" s="1"/>
      <c r="C17" s="39">
        <v>0</v>
      </c>
      <c r="D17" s="26">
        <v>1830600</v>
      </c>
      <c r="E17" s="45">
        <v>1830560.61</v>
      </c>
      <c r="F17" s="43">
        <f t="shared" si="0"/>
        <v>99.99784824647658</v>
      </c>
      <c r="G17" s="43">
        <v>0</v>
      </c>
      <c r="H17" s="2">
        <f t="shared" si="2"/>
        <v>30.361580065751802</v>
      </c>
      <c r="I17" s="2">
        <f t="shared" si="3"/>
        <v>4.187908157991265</v>
      </c>
    </row>
    <row r="18" spans="1:9" ht="13.5">
      <c r="A18" s="32" t="s">
        <v>38</v>
      </c>
      <c r="B18" s="1" t="s">
        <v>39</v>
      </c>
      <c r="C18" s="39">
        <v>329358.09</v>
      </c>
      <c r="D18" s="26">
        <v>368600</v>
      </c>
      <c r="E18" s="45">
        <v>368626.98</v>
      </c>
      <c r="F18" s="43">
        <f t="shared" si="0"/>
        <v>100.00731958762886</v>
      </c>
      <c r="G18" s="43">
        <f t="shared" si="1"/>
        <v>111.92285575860606</v>
      </c>
      <c r="H18" s="2">
        <f t="shared" si="2"/>
        <v>6.1140273130133</v>
      </c>
      <c r="I18" s="2">
        <f t="shared" si="3"/>
        <v>0.8433350572301904</v>
      </c>
    </row>
    <row r="19" spans="1:9" ht="15.75" customHeight="1">
      <c r="A19" s="32" t="s">
        <v>8</v>
      </c>
      <c r="B19" s="1" t="s">
        <v>17</v>
      </c>
      <c r="C19" s="39">
        <v>5750</v>
      </c>
      <c r="D19" s="26">
        <v>7000</v>
      </c>
      <c r="E19" s="45">
        <v>7000</v>
      </c>
      <c r="F19" s="43">
        <f t="shared" si="0"/>
        <v>100</v>
      </c>
      <c r="G19" s="43">
        <f t="shared" si="1"/>
        <v>121.73913043478261</v>
      </c>
      <c r="H19" s="2">
        <f t="shared" si="2"/>
        <v>0.11610162444184932</v>
      </c>
      <c r="I19" s="2">
        <f t="shared" si="3"/>
        <v>0.016014414898799144</v>
      </c>
    </row>
    <row r="20" spans="1:9" ht="14.25" customHeight="1">
      <c r="A20" s="33" t="s">
        <v>30</v>
      </c>
      <c r="B20" s="3" t="s">
        <v>29</v>
      </c>
      <c r="C20" s="40">
        <v>0</v>
      </c>
      <c r="D20" s="27">
        <v>0</v>
      </c>
      <c r="E20" s="46">
        <v>0</v>
      </c>
      <c r="F20" s="43">
        <v>0</v>
      </c>
      <c r="G20" s="43">
        <v>0</v>
      </c>
      <c r="H20" s="2">
        <f t="shared" si="2"/>
        <v>0</v>
      </c>
      <c r="I20" s="2">
        <f t="shared" si="3"/>
        <v>0</v>
      </c>
    </row>
    <row r="21" spans="1:9" ht="14.25" customHeight="1">
      <c r="A21" s="33" t="s">
        <v>6</v>
      </c>
      <c r="B21" s="3" t="s">
        <v>18</v>
      </c>
      <c r="C21" s="40">
        <v>641549.06</v>
      </c>
      <c r="D21" s="27">
        <v>53900</v>
      </c>
      <c r="E21" s="46">
        <v>53894.82</v>
      </c>
      <c r="F21" s="43">
        <f>E21/D21*100</f>
        <v>99.99038961038961</v>
      </c>
      <c r="G21" s="54">
        <f t="shared" si="1"/>
        <v>8.400732439698375</v>
      </c>
      <c r="H21" s="2">
        <f t="shared" si="2"/>
        <v>0.8938965930001528</v>
      </c>
      <c r="I21" s="2">
        <f t="shared" si="3"/>
        <v>0.1232991440537283</v>
      </c>
    </row>
    <row r="22" spans="1:9" ht="14.25" customHeight="1" thickBot="1">
      <c r="A22" s="58" t="s">
        <v>44</v>
      </c>
      <c r="B22" s="3"/>
      <c r="C22" s="27">
        <v>-21968.64</v>
      </c>
      <c r="D22" s="27">
        <v>0</v>
      </c>
      <c r="E22" s="46">
        <v>0</v>
      </c>
      <c r="F22" s="59"/>
      <c r="G22" s="60"/>
      <c r="H22" s="2">
        <f t="shared" si="2"/>
        <v>0</v>
      </c>
      <c r="I22" s="2">
        <f t="shared" si="3"/>
        <v>0</v>
      </c>
    </row>
    <row r="23" spans="1:9" ht="14.25" customHeight="1" thickBot="1">
      <c r="A23" s="5" t="s">
        <v>40</v>
      </c>
      <c r="B23" s="17"/>
      <c r="C23" s="35">
        <f>SUM(C7:C22)</f>
        <v>4816811.989999999</v>
      </c>
      <c r="D23" s="35">
        <f>SUM(D7:D22)</f>
        <v>5970300</v>
      </c>
      <c r="E23" s="35">
        <f>SUM(E7:E22)</f>
        <v>6029200.74</v>
      </c>
      <c r="F23" s="18">
        <f aca="true" t="shared" si="4" ref="F23:F29">E23/D23*100</f>
        <v>100.98656248429727</v>
      </c>
      <c r="G23" s="63">
        <f t="shared" si="1"/>
        <v>125.16994129139762</v>
      </c>
      <c r="H23" s="55">
        <f t="shared" si="2"/>
        <v>100</v>
      </c>
      <c r="I23" s="61">
        <f t="shared" si="3"/>
        <v>13.793446022643833</v>
      </c>
    </row>
    <row r="24" spans="1:9" ht="14.25" customHeight="1">
      <c r="A24" s="34" t="s">
        <v>19</v>
      </c>
      <c r="B24" s="4" t="s">
        <v>20</v>
      </c>
      <c r="C24" s="41">
        <v>7840983.33</v>
      </c>
      <c r="D24" s="29">
        <v>13231300</v>
      </c>
      <c r="E24" s="47">
        <v>12068510</v>
      </c>
      <c r="F24" s="30">
        <f t="shared" si="4"/>
        <v>91.21182347917438</v>
      </c>
      <c r="G24" s="54">
        <f t="shared" si="1"/>
        <v>153.91577168421298</v>
      </c>
      <c r="I24" s="2">
        <f t="shared" si="3"/>
        <v>27.610018050043777</v>
      </c>
    </row>
    <row r="25" spans="1:9" ht="14.25" customHeight="1">
      <c r="A25" s="34" t="s">
        <v>23</v>
      </c>
      <c r="B25" s="4" t="s">
        <v>21</v>
      </c>
      <c r="C25" s="41">
        <v>41634129.95</v>
      </c>
      <c r="D25" s="26">
        <v>2893250</v>
      </c>
      <c r="E25" s="45">
        <v>2893250</v>
      </c>
      <c r="F25" s="30">
        <f t="shared" si="4"/>
        <v>100</v>
      </c>
      <c r="G25" s="54">
        <f t="shared" si="1"/>
        <v>6.949226520344278</v>
      </c>
      <c r="I25" s="2">
        <f t="shared" si="3"/>
        <v>6.619100843707232</v>
      </c>
    </row>
    <row r="26" spans="1:9" ht="13.5" customHeight="1">
      <c r="A26" s="32" t="s">
        <v>11</v>
      </c>
      <c r="B26" s="1" t="s">
        <v>27</v>
      </c>
      <c r="C26" s="39">
        <v>196894</v>
      </c>
      <c r="D26" s="26">
        <v>174459</v>
      </c>
      <c r="E26" s="26">
        <v>174459</v>
      </c>
      <c r="F26" s="30">
        <f t="shared" si="4"/>
        <v>100</v>
      </c>
      <c r="G26" s="54">
        <f t="shared" si="1"/>
        <v>88.605544099871</v>
      </c>
      <c r="I26" s="2">
        <f t="shared" si="3"/>
        <v>0.3991226869756571</v>
      </c>
    </row>
    <row r="27" spans="1:9" ht="16.5" customHeight="1" thickBot="1">
      <c r="A27" s="33" t="s">
        <v>31</v>
      </c>
      <c r="B27" s="1" t="s">
        <v>32</v>
      </c>
      <c r="C27" s="40">
        <v>2022425</v>
      </c>
      <c r="D27" s="27">
        <v>23467000</v>
      </c>
      <c r="E27" s="46">
        <v>22545200</v>
      </c>
      <c r="F27" s="30">
        <f t="shared" si="4"/>
        <v>96.07193079643756</v>
      </c>
      <c r="G27" s="64">
        <f t="shared" si="1"/>
        <v>1114.760745145061</v>
      </c>
      <c r="I27" s="2">
        <f t="shared" si="3"/>
        <v>51.5783123966295</v>
      </c>
    </row>
    <row r="28" spans="1:9" ht="15.75" customHeight="1" thickBot="1">
      <c r="A28" s="5" t="s">
        <v>9</v>
      </c>
      <c r="B28" s="17"/>
      <c r="C28" s="35">
        <f>C27+C26+C25+C24</f>
        <v>51694432.28</v>
      </c>
      <c r="D28" s="28">
        <f>D27+D26+D25+D24</f>
        <v>39766009</v>
      </c>
      <c r="E28" s="48">
        <f>E27+E26+E25+E24</f>
        <v>37681419</v>
      </c>
      <c r="F28" s="18">
        <f t="shared" si="4"/>
        <v>94.75785965848371</v>
      </c>
      <c r="G28" s="63">
        <f t="shared" si="1"/>
        <v>72.8926062982967</v>
      </c>
      <c r="H28" s="57"/>
      <c r="I28" s="56">
        <f t="shared" si="3"/>
        <v>86.20655397735617</v>
      </c>
    </row>
    <row r="29" spans="1:9" ht="14.25" thickBot="1">
      <c r="A29" s="20" t="s">
        <v>10</v>
      </c>
      <c r="B29" s="17"/>
      <c r="C29" s="35">
        <f>C28+C23</f>
        <v>56511244.27</v>
      </c>
      <c r="D29" s="35">
        <f>D28+D23</f>
        <v>45736309</v>
      </c>
      <c r="E29" s="35">
        <f>E28+E23</f>
        <v>43710619.74</v>
      </c>
      <c r="F29" s="18">
        <f t="shared" si="4"/>
        <v>95.57093848565698</v>
      </c>
      <c r="G29" s="65">
        <f t="shared" si="1"/>
        <v>77.34853533070154</v>
      </c>
      <c r="H29" s="57"/>
      <c r="I29" s="56">
        <f t="shared" si="3"/>
        <v>100</v>
      </c>
    </row>
    <row r="30" spans="1:4" ht="13.5">
      <c r="A30" s="12"/>
      <c r="B30" s="7"/>
      <c r="C30" s="8"/>
      <c r="D30" s="8"/>
    </row>
    <row r="31" spans="1:4" ht="13.5">
      <c r="A31" s="12"/>
      <c r="B31" s="7"/>
      <c r="C31" s="8"/>
      <c r="D31" s="8"/>
    </row>
  </sheetData>
  <mergeCells count="3">
    <mergeCell ref="F5:G5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2011-11-03T06:11:49Z</cp:lastPrinted>
  <dcterms:created xsi:type="dcterms:W3CDTF">2006-03-15T12:33:34Z</dcterms:created>
  <dcterms:modified xsi:type="dcterms:W3CDTF">2012-04-16T07:45:07Z</dcterms:modified>
  <cp:category/>
  <cp:version/>
  <cp:contentType/>
  <cp:contentStatus/>
</cp:coreProperties>
</file>