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120" windowWidth="9210" windowHeight="792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<sst xmlns="http://schemas.openxmlformats.org/spreadsheetml/2006/main" count="59" uniqueCount="59">
  <si>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</si>
  <si>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</si>
  <si>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</si>
  <si>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</si>
  <si>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</si>
  <si>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Прочие доходы от оказания платных услуг 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</si>
  <si>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</si>
  <si>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</si>
  <si>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</si>
  <si>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</si>
  <si>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</si>
  <si>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</si>
  <si>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</si>
  <si>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</si>
  <si>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</si>
  <si>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11105035000000</t>
  </si>
  <si>
    <t>11303050000000</t>
  </si>
  <si>
    <t>11502050000000</t>
  </si>
  <si>
    <t>11705050000000</t>
  </si>
  <si>
    <t xml:space="preserve">Дотации </t>
  </si>
  <si>
    <t>20201000000000</t>
  </si>
  <si>
    <t>20202000000000</t>
  </si>
  <si>
    <t>106(9)06(4)000000000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</si>
  <si>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</si>
  <si>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</si>
  <si>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</si>
  <si>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</si>
  <si>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</si>
  <si>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</si>
  <si>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 xml:space="preserve">Ед.изм.: </t>
  </si>
  <si>
    <t>11701000000000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</si>
  <si>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</si>
  <si>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</si>
  <si>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</si>
  <si>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</si>
  <si>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>10604000000000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</si>
  <si>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</si>
  <si>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</si>
  <si>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</si>
  <si>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</si>
  <si>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Итого налоговых и неналоговых доходов:</t>
  </si>
  <si>
    <t xml:space="preserve">Арендная плата за земли </t>
  </si>
  <si>
    <t>Транспортный налог</t>
  </si>
  <si>
    <t>Приложение 1</t>
  </si>
  <si>
    <t>Возврат остатков межбюджетных трансфертов</t>
  </si>
  <si>
    <t>Доходы от реализации имущества</t>
  </si>
  <si>
    <t>Факт 2011 год</t>
  </si>
  <si>
    <t>План 2012 г.</t>
  </si>
  <si>
    <t>к плану 2012 г.</t>
  </si>
  <si>
    <t>структура налоговые и неналоговые доходы, факт 2012 г.</t>
  </si>
  <si>
    <t>структура общая, факт 2012 г.</t>
  </si>
  <si>
    <t>Исполнение доходной части бюджета Старопольское сельского поселения на 01.07.2012 г.</t>
  </si>
  <si>
    <t>Факт 1 полуг.   2011 г.</t>
  </si>
  <si>
    <t>План 1 полуг.    2012 г.</t>
  </si>
  <si>
    <t>Факт 1 полуг.   2012 г.</t>
  </si>
  <si>
    <t>к плану       1 полуг.    2012 г.</t>
  </si>
  <si>
    <t>к Факту      1 полуг.    2011 г.</t>
  </si>
  <si>
    <t>Штрафы, санкции, возмещение ущерба</t>
  </si>
  <si>
    <t>Невыясненные поступления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</si>
</sst>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  <numFmt numFmtId="171" formatCode="0.000000"/>
  </numFmts>
  <fonts count="54">
    <font>
      <sz val="10"/>
      <name val="Arial Cyr"/>
      <family val="0"/>
    </font>
    <font>
      <b/>
      <sz val="8.5"/>
      <name val="MS Sans Serif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0"/>
    </font>
    <font>
      <sz val="8"/>
      <name val="Arial Cyr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MS Sans Serif"/>
      <family val="2"/>
    </font>
    <font>
      <b/>
      <sz val="10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49" fontId="11" fillId="0" borderId="13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Border="1" applyAlignment="1">
      <alignment/>
    </xf>
    <xf numFmtId="165" fontId="3" fillId="0" borderId="15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" fontId="5" fillId="0" borderId="18" xfId="0" applyNumberFormat="1" applyFont="1" applyFill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49" fontId="3" fillId="0" borderId="11" xfId="0" applyNumberFormat="1" applyFont="1" applyBorder="1" applyAlignment="1">
      <alignment horizontal="left" vertical="center"/>
    </xf>
    <xf numFmtId="164" fontId="3" fillId="0" borderId="11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49" fontId="6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17" fillId="0" borderId="32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49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130" zoomScaleNormal="130" zoomScalePageLayoutView="0" workbookViewId="0" topLeftCell="D1">
      <selection activeCell="C11" sqref="C11"/>
    </sheetView>
  </sheetViews>
  <sheetFormatPr defaultColWidth="9.00390625" defaultRowHeight="12.75"/>
  <cols>
    <col min="1" max="1" width="35.75390625" style="0" customWidth="1"/>
    <col min="2" max="2" width="14.00390625" style="0" hidden="1" customWidth="1"/>
    <col min="3" max="3" width="14.625" style="0" customWidth="1"/>
    <col min="4" max="4" width="13.25390625" style="0" customWidth="1"/>
    <col min="5" max="5" width="12.125" style="0" customWidth="1"/>
    <col min="6" max="6" width="11.625" style="0" customWidth="1"/>
    <col min="7" max="7" width="11.375" style="0" customWidth="1"/>
    <col min="9" max="9" width="8.375" style="0" customWidth="1"/>
    <col min="10" max="10" width="8.25390625" style="0" customWidth="1"/>
    <col min="11" max="11" width="10.375" style="0" customWidth="1"/>
    <col min="12" max="12" width="9.875" style="0" customWidth="1"/>
  </cols>
  <sheetData>
    <row r="1" ht="14.25">
      <c r="I1" s="53" t="s">
        <v>43</v>
      </c>
    </row>
    <row r="2" spans="1:7" s="25" customFormat="1" ht="18">
      <c r="A2" s="21" t="s">
        <v>51</v>
      </c>
      <c r="B2" s="23"/>
      <c r="C2" s="22"/>
      <c r="D2" s="22"/>
      <c r="E2" s="22"/>
      <c r="F2" s="22"/>
      <c r="G2" s="24"/>
    </row>
    <row r="3" spans="1:9" ht="15.75">
      <c r="A3" s="13"/>
      <c r="B3" s="15"/>
      <c r="C3" s="14"/>
      <c r="D3" s="14"/>
      <c r="E3" s="14"/>
      <c r="F3" s="14"/>
      <c r="G3" s="16"/>
      <c r="I3" s="53"/>
    </row>
    <row r="4" spans="1:9" ht="13.5" thickBot="1">
      <c r="A4" s="10"/>
      <c r="B4" s="11"/>
      <c r="D4" s="6"/>
      <c r="E4" s="6"/>
      <c r="F4" s="6"/>
      <c r="G4" s="9"/>
      <c r="H4" s="6" t="s">
        <v>29</v>
      </c>
      <c r="I4" t="s">
        <v>28</v>
      </c>
    </row>
    <row r="5" spans="1:12" ht="30.75" customHeight="1">
      <c r="A5" s="65" t="s">
        <v>0</v>
      </c>
      <c r="B5" s="36" t="s">
        <v>1</v>
      </c>
      <c r="C5" s="67" t="s">
        <v>46</v>
      </c>
      <c r="D5" s="67" t="s">
        <v>52</v>
      </c>
      <c r="E5" s="67" t="s">
        <v>47</v>
      </c>
      <c r="F5" s="67" t="s">
        <v>53</v>
      </c>
      <c r="G5" s="67" t="s">
        <v>54</v>
      </c>
      <c r="H5" s="58" t="s">
        <v>24</v>
      </c>
      <c r="I5" s="59"/>
      <c r="J5" s="60"/>
      <c r="K5" s="61" t="s">
        <v>49</v>
      </c>
      <c r="L5" s="63" t="s">
        <v>50</v>
      </c>
    </row>
    <row r="6" spans="1:12" ht="36.75" customHeight="1" thickBot="1">
      <c r="A6" s="66"/>
      <c r="B6" s="48"/>
      <c r="C6" s="68"/>
      <c r="D6" s="68"/>
      <c r="E6" s="68"/>
      <c r="F6" s="68"/>
      <c r="G6" s="68"/>
      <c r="H6" s="37" t="s">
        <v>48</v>
      </c>
      <c r="I6" s="37" t="s">
        <v>55</v>
      </c>
      <c r="J6" s="38" t="s">
        <v>56</v>
      </c>
      <c r="K6" s="62"/>
      <c r="L6" s="64"/>
    </row>
    <row r="7" spans="1:12" ht="13.5">
      <c r="A7" s="31" t="s">
        <v>7</v>
      </c>
      <c r="B7" s="1" t="s">
        <v>12</v>
      </c>
      <c r="C7" s="41">
        <v>801308.74</v>
      </c>
      <c r="D7" s="41">
        <v>339136.71</v>
      </c>
      <c r="E7" s="39">
        <v>735900</v>
      </c>
      <c r="F7" s="39">
        <v>340000</v>
      </c>
      <c r="G7" s="41">
        <v>381614.61</v>
      </c>
      <c r="H7" s="19">
        <f>G7/E7*100</f>
        <v>51.856856909906234</v>
      </c>
      <c r="I7" s="19">
        <f>G7/F7*100</f>
        <v>112.23959117647058</v>
      </c>
      <c r="J7" s="43">
        <f>G7/D7*100</f>
        <v>112.52530284910765</v>
      </c>
      <c r="K7" s="2">
        <f aca="true" t="shared" si="0" ref="K7:K24">G7/$G$24*100</f>
        <v>21.059742397226003</v>
      </c>
      <c r="L7" s="2">
        <f aca="true" t="shared" si="1" ref="L7:L30">G7/$G$30*100</f>
        <v>3.2830456835996302</v>
      </c>
    </row>
    <row r="8" spans="1:12" ht="13.5">
      <c r="A8" s="32" t="s">
        <v>2</v>
      </c>
      <c r="B8" s="1" t="s">
        <v>13</v>
      </c>
      <c r="C8" s="42">
        <v>21629.33</v>
      </c>
      <c r="D8" s="42">
        <v>21629.1</v>
      </c>
      <c r="E8" s="26">
        <v>23600</v>
      </c>
      <c r="F8" s="26">
        <v>23600</v>
      </c>
      <c r="G8" s="42">
        <v>11965.95</v>
      </c>
      <c r="H8" s="40">
        <f>G8/E8*100</f>
        <v>50.7031779661017</v>
      </c>
      <c r="I8" s="57">
        <f>G8/F8*100</f>
        <v>50.7031779661017</v>
      </c>
      <c r="J8" s="49">
        <f>G8/D8*100</f>
        <v>55.32338377463696</v>
      </c>
      <c r="K8" s="2">
        <f t="shared" si="0"/>
        <v>0.6603516163547473</v>
      </c>
      <c r="L8" s="2">
        <f t="shared" si="1"/>
        <v>0.10294354426752424</v>
      </c>
    </row>
    <row r="9" spans="1:12" ht="13.5">
      <c r="A9" s="32" t="s">
        <v>3</v>
      </c>
      <c r="B9" s="1" t="s">
        <v>14</v>
      </c>
      <c r="C9" s="42">
        <v>242901.72</v>
      </c>
      <c r="D9" s="42">
        <v>158639.97</v>
      </c>
      <c r="E9" s="26">
        <v>232100</v>
      </c>
      <c r="F9" s="26">
        <v>70000</v>
      </c>
      <c r="G9" s="42">
        <v>-696.61</v>
      </c>
      <c r="H9" s="40">
        <f aca="true" t="shared" si="2" ref="H9:H30">G9/E9*100</f>
        <v>-0.30013356311934514</v>
      </c>
      <c r="I9" s="40">
        <f aca="true" t="shared" si="3" ref="I9:I30">G9/F9*100</f>
        <v>-0.995157142857143</v>
      </c>
      <c r="J9" s="44">
        <f>G9/D9*100</f>
        <v>-0.43911379963069835</v>
      </c>
      <c r="K9" s="2">
        <f t="shared" si="0"/>
        <v>-0.03844304375907307</v>
      </c>
      <c r="L9" s="2">
        <f t="shared" si="1"/>
        <v>-0.005992963565132735</v>
      </c>
    </row>
    <row r="10" spans="1:12" ht="13.5">
      <c r="A10" s="32" t="s">
        <v>42</v>
      </c>
      <c r="B10" s="1" t="s">
        <v>35</v>
      </c>
      <c r="C10" s="42">
        <v>496045.96</v>
      </c>
      <c r="D10" s="42">
        <v>179098.83</v>
      </c>
      <c r="E10" s="26">
        <v>268300</v>
      </c>
      <c r="F10" s="26">
        <v>80000</v>
      </c>
      <c r="G10" s="42">
        <v>49549.26</v>
      </c>
      <c r="H10" s="40">
        <f t="shared" si="2"/>
        <v>18.46785687663064</v>
      </c>
      <c r="I10" s="40">
        <f t="shared" si="3"/>
        <v>61.936575000000005</v>
      </c>
      <c r="J10" s="44">
        <f>G10/D10*100</f>
        <v>27.665875874231006</v>
      </c>
      <c r="K10" s="2">
        <f t="shared" si="0"/>
        <v>2.734420077819281</v>
      </c>
      <c r="L10" s="2">
        <f t="shared" si="1"/>
        <v>0.4262742565557325</v>
      </c>
    </row>
    <row r="11" spans="1:12" ht="14.25" customHeight="1">
      <c r="A11" s="32" t="s">
        <v>4</v>
      </c>
      <c r="B11" s="1" t="s">
        <v>22</v>
      </c>
      <c r="C11" s="42">
        <v>608431.31</v>
      </c>
      <c r="D11" s="42">
        <v>425951.15</v>
      </c>
      <c r="E11" s="26">
        <v>1109400</v>
      </c>
      <c r="F11" s="26">
        <v>420000</v>
      </c>
      <c r="G11" s="42">
        <v>230440.63</v>
      </c>
      <c r="H11" s="40">
        <f t="shared" si="2"/>
        <v>20.771645033351362</v>
      </c>
      <c r="I11" s="40">
        <f t="shared" si="3"/>
        <v>54.866816666666665</v>
      </c>
      <c r="J11" s="44">
        <f aca="true" t="shared" si="4" ref="J11:J30">G11/D11*100</f>
        <v>54.100248350074885</v>
      </c>
      <c r="K11" s="2">
        <f t="shared" si="0"/>
        <v>12.71707156509147</v>
      </c>
      <c r="L11" s="2">
        <f t="shared" si="1"/>
        <v>1.9824899147532098</v>
      </c>
    </row>
    <row r="12" spans="1:12" ht="12.75" customHeight="1">
      <c r="A12" s="32" t="s">
        <v>25</v>
      </c>
      <c r="B12" s="1" t="s">
        <v>26</v>
      </c>
      <c r="C12" s="42">
        <v>16940.2</v>
      </c>
      <c r="D12" s="42">
        <v>8336.8</v>
      </c>
      <c r="E12" s="26">
        <v>16500</v>
      </c>
      <c r="F12" s="26">
        <v>8000</v>
      </c>
      <c r="G12" s="42">
        <v>2980</v>
      </c>
      <c r="H12" s="40">
        <f t="shared" si="2"/>
        <v>18.06060606060606</v>
      </c>
      <c r="I12" s="40">
        <f t="shared" si="3"/>
        <v>37.25</v>
      </c>
      <c r="J12" s="44">
        <f t="shared" si="4"/>
        <v>35.745130025909226</v>
      </c>
      <c r="K12" s="2">
        <f t="shared" si="0"/>
        <v>0.1644539561620387</v>
      </c>
      <c r="L12" s="2">
        <f t="shared" si="1"/>
        <v>0.025637058647012746</v>
      </c>
    </row>
    <row r="13" spans="1:12" ht="15" customHeight="1">
      <c r="A13" s="32" t="s">
        <v>41</v>
      </c>
      <c r="B13" s="1" t="s">
        <v>37</v>
      </c>
      <c r="C13" s="42">
        <v>609019.43</v>
      </c>
      <c r="D13" s="42">
        <v>251442.21</v>
      </c>
      <c r="E13" s="26">
        <v>700000</v>
      </c>
      <c r="F13" s="26">
        <v>300000</v>
      </c>
      <c r="G13" s="42">
        <v>340958.57</v>
      </c>
      <c r="H13" s="40">
        <f t="shared" si="2"/>
        <v>48.70836714285714</v>
      </c>
      <c r="I13" s="40">
        <f t="shared" si="3"/>
        <v>113.65285666666666</v>
      </c>
      <c r="J13" s="44">
        <f t="shared" si="4"/>
        <v>135.60116656626587</v>
      </c>
      <c r="K13" s="2">
        <f t="shared" si="0"/>
        <v>18.816102591896442</v>
      </c>
      <c r="L13" s="2">
        <f t="shared" si="1"/>
        <v>2.9332801527824164</v>
      </c>
    </row>
    <row r="14" spans="1:12" ht="13.5">
      <c r="A14" s="32" t="s">
        <v>36</v>
      </c>
      <c r="B14" s="1" t="s">
        <v>15</v>
      </c>
      <c r="C14" s="42">
        <v>434066.85</v>
      </c>
      <c r="D14" s="42">
        <v>139677.61</v>
      </c>
      <c r="E14" s="26">
        <v>470400</v>
      </c>
      <c r="F14" s="26">
        <v>200000</v>
      </c>
      <c r="G14" s="42">
        <v>84407.7</v>
      </c>
      <c r="H14" s="40">
        <f t="shared" si="2"/>
        <v>17.943813775510204</v>
      </c>
      <c r="I14" s="40">
        <f t="shared" si="3"/>
        <v>42.203849999999996</v>
      </c>
      <c r="J14" s="44">
        <f t="shared" si="4"/>
        <v>60.43037248417983</v>
      </c>
      <c r="K14" s="2">
        <f t="shared" si="0"/>
        <v>4.658114159576682</v>
      </c>
      <c r="L14" s="2">
        <f t="shared" si="1"/>
        <v>0.7261628037447845</v>
      </c>
    </row>
    <row r="15" spans="1:12" ht="13.5">
      <c r="A15" s="32" t="s">
        <v>33</v>
      </c>
      <c r="B15" s="1" t="s">
        <v>34</v>
      </c>
      <c r="C15" s="42">
        <v>86010.27</v>
      </c>
      <c r="D15" s="42">
        <v>35370.67</v>
      </c>
      <c r="E15" s="26">
        <v>55000</v>
      </c>
      <c r="F15" s="26">
        <v>25000</v>
      </c>
      <c r="G15" s="42">
        <v>17660.47</v>
      </c>
      <c r="H15" s="40">
        <f t="shared" si="2"/>
        <v>32.10994545454546</v>
      </c>
      <c r="I15" s="40">
        <f t="shared" si="3"/>
        <v>70.64188</v>
      </c>
      <c r="J15" s="44">
        <f t="shared" si="4"/>
        <v>49.92970164263216</v>
      </c>
      <c r="K15" s="2">
        <f t="shared" si="0"/>
        <v>0.9746087782486577</v>
      </c>
      <c r="L15" s="2">
        <f t="shared" si="1"/>
        <v>0.15193372655161386</v>
      </c>
    </row>
    <row r="16" spans="1:12" ht="13.5">
      <c r="A16" s="32" t="s">
        <v>5</v>
      </c>
      <c r="B16" s="1" t="s">
        <v>16</v>
      </c>
      <c r="C16" s="42">
        <v>452764.52</v>
      </c>
      <c r="D16" s="42">
        <v>223480.24</v>
      </c>
      <c r="E16" s="26">
        <v>516900</v>
      </c>
      <c r="F16" s="26">
        <v>240000</v>
      </c>
      <c r="G16" s="42">
        <v>172835.81</v>
      </c>
      <c r="H16" s="40">
        <f t="shared" si="2"/>
        <v>33.436991681176245</v>
      </c>
      <c r="I16" s="40">
        <f t="shared" si="3"/>
        <v>72.01492083333333</v>
      </c>
      <c r="J16" s="44">
        <f t="shared" si="4"/>
        <v>77.33829621804594</v>
      </c>
      <c r="K16" s="2">
        <f t="shared" si="0"/>
        <v>9.538098228513572</v>
      </c>
      <c r="L16" s="2">
        <f t="shared" si="1"/>
        <v>1.486913354789917</v>
      </c>
    </row>
    <row r="17" spans="1:12" ht="13.5">
      <c r="A17" s="32" t="s">
        <v>45</v>
      </c>
      <c r="B17" s="1"/>
      <c r="C17" s="42">
        <v>1830560.61</v>
      </c>
      <c r="D17" s="42">
        <v>1830560.61</v>
      </c>
      <c r="E17" s="26">
        <v>0</v>
      </c>
      <c r="F17" s="26">
        <v>0</v>
      </c>
      <c r="G17" s="42">
        <v>0</v>
      </c>
      <c r="H17" s="40">
        <v>0</v>
      </c>
      <c r="I17" s="40">
        <v>0</v>
      </c>
      <c r="J17" s="44">
        <f t="shared" si="4"/>
        <v>0</v>
      </c>
      <c r="K17" s="2">
        <f t="shared" si="0"/>
        <v>0</v>
      </c>
      <c r="L17" s="2">
        <f t="shared" si="1"/>
        <v>0</v>
      </c>
    </row>
    <row r="18" spans="1:12" ht="13.5">
      <c r="A18" s="32" t="s">
        <v>38</v>
      </c>
      <c r="B18" s="1" t="s">
        <v>39</v>
      </c>
      <c r="C18" s="42">
        <v>368626.98</v>
      </c>
      <c r="D18" s="42">
        <v>403738.06</v>
      </c>
      <c r="E18" s="26">
        <v>410000</v>
      </c>
      <c r="F18" s="26">
        <v>235000</v>
      </c>
      <c r="G18" s="42">
        <v>519840.96</v>
      </c>
      <c r="H18" s="40">
        <f t="shared" si="2"/>
        <v>126.7904780487805</v>
      </c>
      <c r="I18" s="40">
        <f t="shared" si="3"/>
        <v>221.2089191489362</v>
      </c>
      <c r="J18" s="44">
        <f t="shared" si="4"/>
        <v>128.75698664624286</v>
      </c>
      <c r="K18" s="2">
        <f t="shared" si="0"/>
        <v>28.687886727205402</v>
      </c>
      <c r="L18" s="2">
        <f t="shared" si="1"/>
        <v>4.4722124760534925</v>
      </c>
    </row>
    <row r="19" spans="1:12" ht="15.75" customHeight="1">
      <c r="A19" s="32" t="s">
        <v>8</v>
      </c>
      <c r="B19" s="1" t="s">
        <v>17</v>
      </c>
      <c r="C19" s="42">
        <v>7000</v>
      </c>
      <c r="D19" s="42">
        <v>4000</v>
      </c>
      <c r="E19" s="26">
        <v>7700</v>
      </c>
      <c r="F19" s="26">
        <v>2000</v>
      </c>
      <c r="G19" s="42">
        <v>0</v>
      </c>
      <c r="H19" s="40">
        <f>G19/E19*100</f>
        <v>0</v>
      </c>
      <c r="I19" s="40">
        <f t="shared" si="3"/>
        <v>0</v>
      </c>
      <c r="J19" s="44">
        <f t="shared" si="4"/>
        <v>0</v>
      </c>
      <c r="K19" s="2">
        <f t="shared" si="0"/>
        <v>0</v>
      </c>
      <c r="L19" s="2">
        <f t="shared" si="1"/>
        <v>0</v>
      </c>
    </row>
    <row r="20" spans="1:12" ht="15.75" customHeight="1">
      <c r="A20" s="33" t="s">
        <v>57</v>
      </c>
      <c r="B20" s="3"/>
      <c r="C20" s="42">
        <v>0</v>
      </c>
      <c r="D20" s="42">
        <v>0</v>
      </c>
      <c r="E20" s="26">
        <v>5000</v>
      </c>
      <c r="F20" s="26">
        <v>1000</v>
      </c>
      <c r="G20" s="42">
        <v>500</v>
      </c>
      <c r="H20" s="40">
        <f>G20/E20*100</f>
        <v>10</v>
      </c>
      <c r="I20" s="40">
        <f t="shared" si="3"/>
        <v>50</v>
      </c>
      <c r="J20" s="44">
        <v>0</v>
      </c>
      <c r="K20" s="2">
        <f t="shared" si="0"/>
        <v>0.02759294566477159</v>
      </c>
      <c r="L20" s="2">
        <f t="shared" si="1"/>
        <v>0.004301519907216904</v>
      </c>
    </row>
    <row r="21" spans="1:12" ht="14.25" customHeight="1">
      <c r="A21" s="33" t="s">
        <v>58</v>
      </c>
      <c r="B21" s="3" t="s">
        <v>30</v>
      </c>
      <c r="C21" s="45">
        <v>0</v>
      </c>
      <c r="D21" s="45">
        <v>163.56</v>
      </c>
      <c r="E21" s="27">
        <v>0</v>
      </c>
      <c r="F21" s="27">
        <v>0</v>
      </c>
      <c r="G21" s="45">
        <v>0</v>
      </c>
      <c r="H21" s="40"/>
      <c r="I21" s="40"/>
      <c r="J21" s="44"/>
      <c r="K21" s="2">
        <f t="shared" si="0"/>
        <v>0</v>
      </c>
      <c r="L21" s="2">
        <f t="shared" si="1"/>
        <v>0</v>
      </c>
    </row>
    <row r="22" spans="1:12" ht="14.25" customHeight="1">
      <c r="A22" s="33" t="s">
        <v>6</v>
      </c>
      <c r="B22" s="3" t="s">
        <v>18</v>
      </c>
      <c r="C22" s="45">
        <v>53894.82</v>
      </c>
      <c r="D22" s="45">
        <v>43014.82</v>
      </c>
      <c r="E22" s="27">
        <v>0</v>
      </c>
      <c r="F22" s="27">
        <v>0</v>
      </c>
      <c r="G22" s="45">
        <v>0</v>
      </c>
      <c r="H22" s="40"/>
      <c r="I22" s="40"/>
      <c r="J22" s="44"/>
      <c r="K22" s="2">
        <f t="shared" si="0"/>
        <v>0</v>
      </c>
      <c r="L22" s="2">
        <f t="shared" si="1"/>
        <v>0</v>
      </c>
    </row>
    <row r="23" spans="1:12" ht="14.25" customHeight="1" thickBot="1">
      <c r="A23" s="54" t="s">
        <v>44</v>
      </c>
      <c r="B23" s="3"/>
      <c r="C23" s="45">
        <v>0</v>
      </c>
      <c r="D23" s="45">
        <v>0</v>
      </c>
      <c r="E23" s="27">
        <v>0</v>
      </c>
      <c r="F23" s="27">
        <v>0</v>
      </c>
      <c r="G23" s="45">
        <v>0</v>
      </c>
      <c r="H23" s="55"/>
      <c r="I23" s="40"/>
      <c r="J23" s="56"/>
      <c r="K23" s="2">
        <f t="shared" si="0"/>
        <v>0</v>
      </c>
      <c r="L23" s="2">
        <f t="shared" si="1"/>
        <v>0</v>
      </c>
    </row>
    <row r="24" spans="1:12" ht="14.25" customHeight="1" thickBot="1">
      <c r="A24" s="5" t="s">
        <v>40</v>
      </c>
      <c r="B24" s="17"/>
      <c r="C24" s="35">
        <f>SUM(C7:C23)</f>
        <v>6029200.74</v>
      </c>
      <c r="D24" s="35">
        <f>SUM(D7:D23)</f>
        <v>4064240.34</v>
      </c>
      <c r="E24" s="35">
        <f>SUM(E7:E23)</f>
        <v>4550800</v>
      </c>
      <c r="F24" s="35">
        <f>SUM(F7:F23)</f>
        <v>1944600</v>
      </c>
      <c r="G24" s="35">
        <f>SUM(G7:G23)</f>
        <v>1812057.35</v>
      </c>
      <c r="H24" s="18">
        <f t="shared" si="2"/>
        <v>39.81843522018107</v>
      </c>
      <c r="I24" s="18">
        <f t="shared" si="3"/>
        <v>93.18406613185232</v>
      </c>
      <c r="J24" s="18">
        <f t="shared" si="4"/>
        <v>44.5853886190205</v>
      </c>
      <c r="K24" s="50">
        <f t="shared" si="0"/>
        <v>100</v>
      </c>
      <c r="L24" s="51">
        <f t="shared" si="1"/>
        <v>15.589201528087418</v>
      </c>
    </row>
    <row r="25" spans="1:12" ht="14.25" customHeight="1">
      <c r="A25" s="34" t="s">
        <v>19</v>
      </c>
      <c r="B25" s="4" t="s">
        <v>20</v>
      </c>
      <c r="C25" s="46">
        <v>12068510</v>
      </c>
      <c r="D25" s="46">
        <v>3275776</v>
      </c>
      <c r="E25" s="29">
        <v>7025600</v>
      </c>
      <c r="F25" s="29">
        <v>3640300</v>
      </c>
      <c r="G25" s="46">
        <v>3640300</v>
      </c>
      <c r="H25" s="30">
        <f t="shared" si="2"/>
        <v>51.81479161922113</v>
      </c>
      <c r="I25" s="30">
        <f t="shared" si="3"/>
        <v>100</v>
      </c>
      <c r="J25" s="49">
        <f t="shared" si="4"/>
        <v>111.12786710690841</v>
      </c>
      <c r="L25" s="2">
        <f t="shared" si="1"/>
        <v>31.317645836483393</v>
      </c>
    </row>
    <row r="26" spans="1:12" ht="14.25" customHeight="1">
      <c r="A26" s="34" t="s">
        <v>23</v>
      </c>
      <c r="B26" s="4" t="s">
        <v>21</v>
      </c>
      <c r="C26" s="42">
        <v>2893250</v>
      </c>
      <c r="D26" s="42">
        <v>0</v>
      </c>
      <c r="E26" s="26">
        <v>3631300</v>
      </c>
      <c r="F26" s="26">
        <v>513920</v>
      </c>
      <c r="G26" s="42">
        <v>852220</v>
      </c>
      <c r="H26" s="30">
        <f>G26/E26*100</f>
        <v>23.46873020681299</v>
      </c>
      <c r="I26" s="30">
        <f>G26/F26*100</f>
        <v>165.82736612702368</v>
      </c>
      <c r="J26" s="49">
        <v>0</v>
      </c>
      <c r="L26" s="2">
        <f t="shared" si="1"/>
        <v>7.331682590656779</v>
      </c>
    </row>
    <row r="27" spans="1:12" ht="13.5" customHeight="1">
      <c r="A27" s="32" t="s">
        <v>11</v>
      </c>
      <c r="B27" s="1" t="s">
        <v>27</v>
      </c>
      <c r="C27" s="26">
        <v>174459</v>
      </c>
      <c r="D27" s="42">
        <v>164459</v>
      </c>
      <c r="E27" s="26">
        <v>205121</v>
      </c>
      <c r="F27" s="26">
        <v>205121</v>
      </c>
      <c r="G27" s="26">
        <v>205121</v>
      </c>
      <c r="H27" s="30">
        <f t="shared" si="2"/>
        <v>100</v>
      </c>
      <c r="I27" s="30">
        <f t="shared" si="3"/>
        <v>100</v>
      </c>
      <c r="J27" s="49">
        <f t="shared" si="4"/>
        <v>124.72470342152147</v>
      </c>
      <c r="L27" s="2">
        <f t="shared" si="1"/>
        <v>1.7646641297764771</v>
      </c>
    </row>
    <row r="28" spans="1:12" ht="16.5" customHeight="1" thickBot="1">
      <c r="A28" s="33" t="s">
        <v>31</v>
      </c>
      <c r="B28" s="1" t="s">
        <v>32</v>
      </c>
      <c r="C28" s="45">
        <v>22545200</v>
      </c>
      <c r="D28" s="45">
        <v>7663100</v>
      </c>
      <c r="E28" s="27">
        <v>6313000</v>
      </c>
      <c r="F28" s="27">
        <v>6313000</v>
      </c>
      <c r="G28" s="45">
        <v>5114100</v>
      </c>
      <c r="H28" s="30">
        <f t="shared" si="2"/>
        <v>81.00902898780295</v>
      </c>
      <c r="I28" s="30">
        <f t="shared" si="3"/>
        <v>81.00902898780295</v>
      </c>
      <c r="J28" s="49">
        <f t="shared" si="4"/>
        <v>66.736699247041</v>
      </c>
      <c r="L28" s="2">
        <f t="shared" si="1"/>
        <v>43.99680591499594</v>
      </c>
    </row>
    <row r="29" spans="1:12" ht="15.75" customHeight="1" thickBot="1">
      <c r="A29" s="5" t="s">
        <v>9</v>
      </c>
      <c r="B29" s="17"/>
      <c r="C29" s="47">
        <f>C28+C27+C26+C25</f>
        <v>37681419</v>
      </c>
      <c r="D29" s="47">
        <f>SUM(D25:D28)</f>
        <v>11103335</v>
      </c>
      <c r="E29" s="28">
        <f>E28+E27+E26+E25</f>
        <v>17175021</v>
      </c>
      <c r="F29" s="28">
        <f>F28+F27+F26+F25</f>
        <v>10672341</v>
      </c>
      <c r="G29" s="47">
        <f>G28+G27+G26+G25</f>
        <v>9811741</v>
      </c>
      <c r="H29" s="18">
        <f t="shared" si="2"/>
        <v>57.12797090612</v>
      </c>
      <c r="I29" s="18">
        <f t="shared" si="3"/>
        <v>91.93616470838029</v>
      </c>
      <c r="J29" s="18">
        <f t="shared" si="4"/>
        <v>88.36751300397583</v>
      </c>
      <c r="K29" s="52"/>
      <c r="L29" s="51">
        <f t="shared" si="1"/>
        <v>84.41079847191259</v>
      </c>
    </row>
    <row r="30" spans="1:12" ht="14.25" thickBot="1">
      <c r="A30" s="20" t="s">
        <v>10</v>
      </c>
      <c r="B30" s="17"/>
      <c r="C30" s="35">
        <f>C29+C24</f>
        <v>43710619.74</v>
      </c>
      <c r="D30" s="35">
        <f>D29+D24</f>
        <v>15167575.34</v>
      </c>
      <c r="E30" s="35">
        <f>E29+E24</f>
        <v>21725821</v>
      </c>
      <c r="F30" s="35">
        <f>F29+F24</f>
        <v>12616941</v>
      </c>
      <c r="G30" s="35">
        <f>G29+G24</f>
        <v>11623798.35</v>
      </c>
      <c r="H30" s="18">
        <f t="shared" si="2"/>
        <v>53.502228293236875</v>
      </c>
      <c r="I30" s="18">
        <f t="shared" si="3"/>
        <v>92.12849889684036</v>
      </c>
      <c r="J30" s="18">
        <f t="shared" si="4"/>
        <v>76.63583723461498</v>
      </c>
      <c r="K30" s="52"/>
      <c r="L30" s="51">
        <f t="shared" si="1"/>
        <v>100</v>
      </c>
    </row>
    <row r="31" spans="1:6" ht="13.5">
      <c r="A31" s="12"/>
      <c r="B31" s="7"/>
      <c r="C31" s="8"/>
      <c r="D31" s="8"/>
      <c r="E31" s="8"/>
      <c r="F31" s="8"/>
    </row>
    <row r="32" spans="1:6" ht="13.5">
      <c r="A32" s="12"/>
      <c r="B32" s="7"/>
      <c r="C32" s="8"/>
      <c r="D32" s="8"/>
      <c r="E32" s="8"/>
      <c r="F32" s="8"/>
    </row>
  </sheetData>
  <sheetProtection/>
  <mergeCells count="9">
    <mergeCell ref="H5:J5"/>
    <mergeCell ref="K5:K6"/>
    <mergeCell ref="L5:L6"/>
    <mergeCell ref="A5:A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Admin</cp:lastModifiedBy>
  <cp:lastPrinted>2012-08-13T06:54:46Z</cp:lastPrinted>
  <dcterms:created xsi:type="dcterms:W3CDTF">2006-03-15T12:33:34Z</dcterms:created>
  <dcterms:modified xsi:type="dcterms:W3CDTF">2012-08-13T06:54:49Z</dcterms:modified>
  <cp:category/>
  <cp:version/>
  <cp:contentType/>
  <cp:contentStatus/>
</cp:coreProperties>
</file>