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120" windowWidth="9210" windowHeight="792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<sst xmlns="http://schemas.openxmlformats.org/spreadsheetml/2006/main" count="59" uniqueCount="59">
  <si>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</si>
  <si>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</si>
  <si>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</si>
  <si>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</si>
  <si>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</si>
  <si>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Прочие доходы от оказания платных услуг 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</si>
  <si>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</si>
  <si>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</si>
  <si>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</si>
  <si>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</si>
  <si>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</si>
  <si>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</si>
  <si>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</si>
  <si>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</si>
  <si>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</si>
  <si>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11105035000000</t>
  </si>
  <si>
    <t>11303050000000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</si>
  <si>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</si>
  <si>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</si>
  <si>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</si>
  <si>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</si>
  <si>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</si>
  <si>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</si>
  <si>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</si>
  <si>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</si>
  <si>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</si>
  <si>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</si>
  <si>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</si>
  <si>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</si>
  <si>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 xml:space="preserve">Ед.изм.: </t>
  </si>
  <si>
    <t>11701000000000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</si>
  <si>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</si>
  <si>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</si>
  <si>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</si>
  <si>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</si>
  <si>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</si>
  <si>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</si>
  <si>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</si>
  <si>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</si>
  <si>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</si>
  <si>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Итого налоговых и неналоговых доходов:</t>
  </si>
  <si>
    <t xml:space="preserve">Арендная плата за земли </t>
  </si>
  <si>
    <t>Транспортный налог</t>
  </si>
  <si>
    <t>Приложение 1</t>
  </si>
  <si>
    <t>Возврат остатков межбюджетных трансфертов</t>
  </si>
  <si>
    <t>Доходы от реализации имущества</t>
  </si>
  <si>
    <t>Факт 2011 год</t>
  </si>
  <si>
    <t>План 2012 г.</t>
  </si>
  <si>
    <t>к плану 2012 г.</t>
  </si>
  <si>
    <t>структура налоговые и неналоговые доходы, факт 2012 г.</t>
  </si>
  <si>
    <t>структура общая, факт 2012 г.</t>
  </si>
  <si>
    <t>Штрафы, санкции, возмещение ущерба</t>
  </si>
  <si>
    <t>Невыясненные поступления</t>
  </si>
  <si>
    <t>Исполнение доходной части бюджета Старопольское сельского поселения на 01.10.2012 г.</t>
  </si>
  <si>
    <t>Факт 9 мес.   2011 г.</t>
  </si>
  <si>
    <t>План 9 мес.    2012 г.</t>
  </si>
  <si>
    <t>Факт 9 мес.   2012 г.</t>
  </si>
  <si>
    <t>к плану       9 мес.    2012 г.</t>
  </si>
  <si>
    <t>к Факту      9 мес.  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</si>
</sst>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0.000000"/>
  </numFmts>
  <fonts count="20">
    <font>
      <sz val="10"/>
      <name val="Arial Cyr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b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18" fillId="0" borderId="9" xfId="0" applyFont="1" applyBorder="1" applyAlignment="1">
      <alignment/>
    </xf>
    <xf numFmtId="0" fontId="19" fillId="0" borderId="0" xfId="0" applyFont="1" applyAlignment="1">
      <alignment/>
    </xf>
    <xf numFmtId="49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130" zoomScaleNormal="130" workbookViewId="0" topLeftCell="A1">
      <selection activeCell="F37" sqref="F37"/>
    </sheetView>
  </sheetViews>
  <sheetFormatPr defaultColWidth="9.00390625" defaultRowHeight="12.75"/>
  <cols>
    <col min="1" max="1" width="35.75390625" style="0" customWidth="1"/>
    <col min="2" max="2" width="14.00390625" style="0" hidden="1" customWidth="1"/>
    <col min="3" max="3" width="14.625" style="0" customWidth="1"/>
    <col min="4" max="4" width="13.25390625" style="0" customWidth="1"/>
    <col min="5" max="5" width="12.125" style="0" customWidth="1"/>
    <col min="6" max="6" width="11.625" style="0" customWidth="1"/>
    <col min="7" max="7" width="11.375" style="0" customWidth="1"/>
    <col min="9" max="9" width="8.375" style="0" customWidth="1"/>
    <col min="10" max="10" width="8.25390625" style="0" customWidth="1"/>
    <col min="11" max="11" width="10.375" style="0" customWidth="1"/>
    <col min="12" max="12" width="9.875" style="0" customWidth="1"/>
  </cols>
  <sheetData>
    <row r="1" ht="14.25">
      <c r="I1" s="53" t="s">
        <v>43</v>
      </c>
    </row>
    <row r="2" spans="1:7" s="25" customFormat="1" ht="18">
      <c r="A2" s="21" t="s">
        <v>53</v>
      </c>
      <c r="B2" s="23"/>
      <c r="C2" s="22"/>
      <c r="D2" s="22"/>
      <c r="E2" s="22"/>
      <c r="F2" s="22"/>
      <c r="G2" s="24"/>
    </row>
    <row r="3" spans="1:9" ht="15.75">
      <c r="A3" s="13"/>
      <c r="B3" s="15"/>
      <c r="C3" s="14"/>
      <c r="D3" s="14"/>
      <c r="E3" s="14"/>
      <c r="F3" s="14"/>
      <c r="G3" s="16"/>
      <c r="I3" s="53"/>
    </row>
    <row r="4" spans="1:9" ht="13.5" thickBot="1">
      <c r="A4" s="10"/>
      <c r="B4" s="11"/>
      <c r="D4" s="6"/>
      <c r="E4" s="6"/>
      <c r="F4" s="6"/>
      <c r="G4" s="9"/>
      <c r="H4" s="6" t="s">
        <v>29</v>
      </c>
      <c r="I4" t="s">
        <v>28</v>
      </c>
    </row>
    <row r="5" spans="1:12" ht="30.75" customHeight="1">
      <c r="A5" s="66" t="s">
        <v>0</v>
      </c>
      <c r="B5" s="36" t="s">
        <v>1</v>
      </c>
      <c r="C5" s="68" t="s">
        <v>46</v>
      </c>
      <c r="D5" s="68" t="s">
        <v>54</v>
      </c>
      <c r="E5" s="68" t="s">
        <v>47</v>
      </c>
      <c r="F5" s="68" t="s">
        <v>55</v>
      </c>
      <c r="G5" s="68" t="s">
        <v>56</v>
      </c>
      <c r="H5" s="59" t="s">
        <v>24</v>
      </c>
      <c r="I5" s="60"/>
      <c r="J5" s="61"/>
      <c r="K5" s="62" t="s">
        <v>49</v>
      </c>
      <c r="L5" s="64" t="s">
        <v>50</v>
      </c>
    </row>
    <row r="6" spans="1:12" ht="36.75" customHeight="1" thickBot="1">
      <c r="A6" s="67"/>
      <c r="B6" s="48"/>
      <c r="C6" s="69"/>
      <c r="D6" s="69"/>
      <c r="E6" s="69"/>
      <c r="F6" s="69"/>
      <c r="G6" s="69"/>
      <c r="H6" s="37" t="s">
        <v>48</v>
      </c>
      <c r="I6" s="37" t="s">
        <v>57</v>
      </c>
      <c r="J6" s="38" t="s">
        <v>58</v>
      </c>
      <c r="K6" s="63"/>
      <c r="L6" s="65"/>
    </row>
    <row r="7" spans="1:12" ht="13.5">
      <c r="A7" s="31" t="s">
        <v>7</v>
      </c>
      <c r="B7" s="1" t="s">
        <v>12</v>
      </c>
      <c r="C7" s="41">
        <v>801308.74</v>
      </c>
      <c r="D7" s="41">
        <v>551515.51</v>
      </c>
      <c r="E7" s="39">
        <v>739000</v>
      </c>
      <c r="F7" s="39">
        <v>533100</v>
      </c>
      <c r="G7" s="41">
        <v>597547.46</v>
      </c>
      <c r="H7" s="19">
        <f>G7/E7*100</f>
        <v>80.85892557510148</v>
      </c>
      <c r="I7" s="19">
        <f>G7/F7*100</f>
        <v>112.08918776964923</v>
      </c>
      <c r="J7" s="43">
        <f>G7/D7*100</f>
        <v>108.3464470473369</v>
      </c>
      <c r="K7" s="2">
        <f aca="true" t="shared" si="0" ref="K7:K24">G7/$G$24*100</f>
        <v>19.664390561236694</v>
      </c>
      <c r="L7" s="2">
        <f aca="true" t="shared" si="1" ref="L7:L30">G7/$G$30*100</f>
        <v>3.2454185917931513</v>
      </c>
    </row>
    <row r="8" spans="1:12" ht="13.5">
      <c r="A8" s="32" t="s">
        <v>2</v>
      </c>
      <c r="B8" s="1" t="s">
        <v>13</v>
      </c>
      <c r="C8" s="42">
        <v>21629.33</v>
      </c>
      <c r="D8" s="42">
        <v>21629.33</v>
      </c>
      <c r="E8" s="26">
        <v>23600</v>
      </c>
      <c r="F8" s="26">
        <v>23600</v>
      </c>
      <c r="G8" s="42">
        <v>13379.5</v>
      </c>
      <c r="H8" s="40">
        <f>G8/E8*100</f>
        <v>56.692796610169495</v>
      </c>
      <c r="I8" s="57">
        <f>G8/F8*100</f>
        <v>56.692796610169495</v>
      </c>
      <c r="J8" s="49">
        <f>G8/D8*100</f>
        <v>61.858134301894694</v>
      </c>
      <c r="K8" s="2">
        <f t="shared" si="0"/>
        <v>0.44029927516396167</v>
      </c>
      <c r="L8" s="2">
        <f t="shared" si="1"/>
        <v>0.07266716195044402</v>
      </c>
    </row>
    <row r="9" spans="1:12" ht="13.5">
      <c r="A9" s="32" t="s">
        <v>3</v>
      </c>
      <c r="B9" s="1" t="s">
        <v>14</v>
      </c>
      <c r="C9" s="42">
        <v>242901.72</v>
      </c>
      <c r="D9" s="42">
        <v>212070.61</v>
      </c>
      <c r="E9" s="26">
        <v>232100</v>
      </c>
      <c r="F9" s="26">
        <v>222100</v>
      </c>
      <c r="G9" s="42">
        <v>30357.09</v>
      </c>
      <c r="H9" s="40">
        <f aca="true" t="shared" si="2" ref="H9:H30">G9/E9*100</f>
        <v>13.079314950452392</v>
      </c>
      <c r="I9" s="40">
        <f aca="true" t="shared" si="3" ref="I9:I30">G9/F9*100</f>
        <v>13.668208014407924</v>
      </c>
      <c r="J9" s="44">
        <f>G9/D9*100</f>
        <v>14.314614363583903</v>
      </c>
      <c r="K9" s="2">
        <f t="shared" si="0"/>
        <v>0.9990062949353226</v>
      </c>
      <c r="L9" s="2">
        <f t="shared" si="1"/>
        <v>0.16487638367459206</v>
      </c>
    </row>
    <row r="10" spans="1:12" ht="13.5">
      <c r="A10" s="32" t="s">
        <v>42</v>
      </c>
      <c r="B10" s="1" t="s">
        <v>35</v>
      </c>
      <c r="C10" s="42">
        <v>496045.96</v>
      </c>
      <c r="D10" s="42">
        <v>283717.26</v>
      </c>
      <c r="E10" s="26">
        <v>268300</v>
      </c>
      <c r="F10" s="26">
        <v>165000</v>
      </c>
      <c r="G10" s="42">
        <v>219284.43</v>
      </c>
      <c r="H10" s="40">
        <f t="shared" si="2"/>
        <v>81.7310585165859</v>
      </c>
      <c r="I10" s="40">
        <f t="shared" si="3"/>
        <v>132.89965454545452</v>
      </c>
      <c r="J10" s="44">
        <f>G10/D10*100</f>
        <v>77.28977433378567</v>
      </c>
      <c r="K10" s="2">
        <f t="shared" si="0"/>
        <v>7.216321655050076</v>
      </c>
      <c r="L10" s="2">
        <f t="shared" si="1"/>
        <v>1.1909845052521248</v>
      </c>
    </row>
    <row r="11" spans="1:12" ht="14.25" customHeight="1">
      <c r="A11" s="32" t="s">
        <v>4</v>
      </c>
      <c r="B11" s="1" t="s">
        <v>22</v>
      </c>
      <c r="C11" s="42">
        <v>608431.31</v>
      </c>
      <c r="D11" s="42">
        <v>548080.78</v>
      </c>
      <c r="E11" s="26">
        <v>1109400</v>
      </c>
      <c r="F11" s="26">
        <v>650000</v>
      </c>
      <c r="G11" s="42">
        <v>592788.66</v>
      </c>
      <c r="H11" s="40">
        <f t="shared" si="2"/>
        <v>53.43326663061114</v>
      </c>
      <c r="I11" s="40">
        <f t="shared" si="3"/>
        <v>91.1982553846154</v>
      </c>
      <c r="J11" s="44">
        <f aca="true" t="shared" si="4" ref="J11:J30">G11/D11*100</f>
        <v>108.15716982449193</v>
      </c>
      <c r="K11" s="2">
        <f t="shared" si="0"/>
        <v>19.50778559164514</v>
      </c>
      <c r="L11" s="2">
        <f t="shared" si="1"/>
        <v>3.2195724472967377</v>
      </c>
    </row>
    <row r="12" spans="1:12" ht="12.75" customHeight="1">
      <c r="A12" s="32" t="s">
        <v>25</v>
      </c>
      <c r="B12" s="1" t="s">
        <v>26</v>
      </c>
      <c r="C12" s="42">
        <v>16940.2</v>
      </c>
      <c r="D12" s="42">
        <v>12856.8</v>
      </c>
      <c r="E12" s="26">
        <v>16500</v>
      </c>
      <c r="F12" s="26">
        <v>13000</v>
      </c>
      <c r="G12" s="42">
        <v>6710</v>
      </c>
      <c r="H12" s="40">
        <f t="shared" si="2"/>
        <v>40.666666666666664</v>
      </c>
      <c r="I12" s="40">
        <f t="shared" si="3"/>
        <v>51.61538461538462</v>
      </c>
      <c r="J12" s="44">
        <f t="shared" si="4"/>
        <v>52.19028062970569</v>
      </c>
      <c r="K12" s="2">
        <f t="shared" si="0"/>
        <v>0.22081603470609384</v>
      </c>
      <c r="L12" s="2">
        <f t="shared" si="1"/>
        <v>0.0364435634132426</v>
      </c>
    </row>
    <row r="13" spans="1:12" ht="15" customHeight="1">
      <c r="A13" s="32" t="s">
        <v>41</v>
      </c>
      <c r="B13" s="1" t="s">
        <v>37</v>
      </c>
      <c r="C13" s="42">
        <v>609019.43</v>
      </c>
      <c r="D13" s="42">
        <v>448248.01</v>
      </c>
      <c r="E13" s="26">
        <v>700000</v>
      </c>
      <c r="F13" s="26">
        <v>500000</v>
      </c>
      <c r="G13" s="42">
        <f>546012.6-3304.5</f>
        <v>542708.1</v>
      </c>
      <c r="H13" s="40">
        <f t="shared" si="2"/>
        <v>77.52972857142856</v>
      </c>
      <c r="I13" s="40">
        <f t="shared" si="3"/>
        <v>108.54162000000001</v>
      </c>
      <c r="J13" s="44">
        <f t="shared" si="4"/>
        <v>121.07317553958576</v>
      </c>
      <c r="K13" s="2">
        <f t="shared" si="0"/>
        <v>17.859709485078724</v>
      </c>
      <c r="L13" s="2">
        <f t="shared" si="1"/>
        <v>2.947573331927035</v>
      </c>
    </row>
    <row r="14" spans="1:12" ht="13.5">
      <c r="A14" s="32" t="s">
        <v>36</v>
      </c>
      <c r="B14" s="1" t="s">
        <v>15</v>
      </c>
      <c r="C14" s="42">
        <v>434066.85</v>
      </c>
      <c r="D14" s="42">
        <v>400383.83</v>
      </c>
      <c r="E14" s="26">
        <v>470400</v>
      </c>
      <c r="F14" s="26">
        <v>300000</v>
      </c>
      <c r="G14" s="42">
        <v>111874.05</v>
      </c>
      <c r="H14" s="40">
        <f t="shared" si="2"/>
        <v>23.782748724489796</v>
      </c>
      <c r="I14" s="40">
        <f t="shared" si="3"/>
        <v>37.29135</v>
      </c>
      <c r="J14" s="44">
        <f t="shared" si="4"/>
        <v>27.941700342893466</v>
      </c>
      <c r="K14" s="2">
        <f t="shared" si="0"/>
        <v>3.681607169524781</v>
      </c>
      <c r="L14" s="2">
        <f t="shared" si="1"/>
        <v>0.6076138651969111</v>
      </c>
    </row>
    <row r="15" spans="1:12" ht="13.5">
      <c r="A15" s="32" t="s">
        <v>33</v>
      </c>
      <c r="B15" s="1" t="s">
        <v>34</v>
      </c>
      <c r="C15" s="42">
        <v>86010.27</v>
      </c>
      <c r="D15" s="42">
        <v>62578.94</v>
      </c>
      <c r="E15" s="26">
        <v>55000</v>
      </c>
      <c r="F15" s="26">
        <v>40000</v>
      </c>
      <c r="G15" s="42">
        <v>36925.88</v>
      </c>
      <c r="H15" s="40">
        <f t="shared" si="2"/>
        <v>67.13796363636362</v>
      </c>
      <c r="I15" s="40">
        <f t="shared" si="3"/>
        <v>92.31469999999999</v>
      </c>
      <c r="J15" s="44">
        <f t="shared" si="4"/>
        <v>59.0068799503475</v>
      </c>
      <c r="K15" s="2">
        <f t="shared" si="0"/>
        <v>1.2151753203626015</v>
      </c>
      <c r="L15" s="2">
        <f t="shared" si="1"/>
        <v>0.20055300288670438</v>
      </c>
    </row>
    <row r="16" spans="1:12" ht="13.5">
      <c r="A16" s="32" t="s">
        <v>5</v>
      </c>
      <c r="B16" s="1" t="s">
        <v>16</v>
      </c>
      <c r="C16" s="42">
        <v>452764.52</v>
      </c>
      <c r="D16" s="42">
        <v>338823.92</v>
      </c>
      <c r="E16" s="26">
        <v>516900</v>
      </c>
      <c r="F16" s="26">
        <v>370000</v>
      </c>
      <c r="G16" s="42">
        <v>268325.24</v>
      </c>
      <c r="H16" s="40">
        <f t="shared" si="2"/>
        <v>51.91047397949313</v>
      </c>
      <c r="I16" s="40">
        <f t="shared" si="3"/>
        <v>72.52033513513513</v>
      </c>
      <c r="J16" s="44">
        <f t="shared" si="4"/>
        <v>79.19312190237336</v>
      </c>
      <c r="K16" s="2">
        <f t="shared" si="0"/>
        <v>8.830181148787029</v>
      </c>
      <c r="L16" s="2">
        <f t="shared" si="1"/>
        <v>1.4573364976622265</v>
      </c>
    </row>
    <row r="17" spans="1:12" ht="13.5">
      <c r="A17" s="32" t="s">
        <v>45</v>
      </c>
      <c r="B17" s="1"/>
      <c r="C17" s="42">
        <v>1830560.61</v>
      </c>
      <c r="D17" s="42">
        <v>1830560.61</v>
      </c>
      <c r="E17" s="26">
        <v>0</v>
      </c>
      <c r="F17" s="26">
        <v>0</v>
      </c>
      <c r="G17" s="42">
        <v>0</v>
      </c>
      <c r="H17" s="40">
        <v>0</v>
      </c>
      <c r="I17" s="40">
        <v>0</v>
      </c>
      <c r="J17" s="44">
        <f t="shared" si="4"/>
        <v>0</v>
      </c>
      <c r="K17" s="2">
        <f t="shared" si="0"/>
        <v>0</v>
      </c>
      <c r="L17" s="2">
        <f t="shared" si="1"/>
        <v>0</v>
      </c>
    </row>
    <row r="18" spans="1:12" ht="13.5">
      <c r="A18" s="32" t="s">
        <v>38</v>
      </c>
      <c r="B18" s="1" t="s">
        <v>39</v>
      </c>
      <c r="C18" s="42">
        <v>368626.98</v>
      </c>
      <c r="D18" s="42">
        <v>211529.19</v>
      </c>
      <c r="E18" s="26">
        <v>630000</v>
      </c>
      <c r="F18" s="26">
        <v>590000</v>
      </c>
      <c r="G18" s="42">
        <v>618328.19</v>
      </c>
      <c r="H18" s="40">
        <f t="shared" si="2"/>
        <v>98.14733174603174</v>
      </c>
      <c r="I18" s="40">
        <f t="shared" si="3"/>
        <v>104.80138813559321</v>
      </c>
      <c r="J18" s="44">
        <f t="shared" si="4"/>
        <v>292.31341074014415</v>
      </c>
      <c r="K18" s="2">
        <f t="shared" si="0"/>
        <v>20.34825321353147</v>
      </c>
      <c r="L18" s="2">
        <f t="shared" si="1"/>
        <v>3.3582835473115527</v>
      </c>
    </row>
    <row r="19" spans="1:12" ht="15.75" customHeight="1">
      <c r="A19" s="32" t="s">
        <v>8</v>
      </c>
      <c r="B19" s="1" t="s">
        <v>17</v>
      </c>
      <c r="C19" s="42">
        <v>7000</v>
      </c>
      <c r="D19" s="42">
        <v>6000</v>
      </c>
      <c r="E19" s="26">
        <v>7700</v>
      </c>
      <c r="F19" s="26">
        <v>5000</v>
      </c>
      <c r="G19" s="42">
        <v>0</v>
      </c>
      <c r="H19" s="40">
        <f>G19/E19*100</f>
        <v>0</v>
      </c>
      <c r="I19" s="40">
        <f t="shared" si="3"/>
        <v>0</v>
      </c>
      <c r="J19" s="44">
        <f t="shared" si="4"/>
        <v>0</v>
      </c>
      <c r="K19" s="2">
        <f t="shared" si="0"/>
        <v>0</v>
      </c>
      <c r="L19" s="2">
        <f t="shared" si="1"/>
        <v>0</v>
      </c>
    </row>
    <row r="20" spans="1:12" ht="15.75" customHeight="1">
      <c r="A20" s="33" t="s">
        <v>51</v>
      </c>
      <c r="B20" s="3"/>
      <c r="C20" s="42">
        <v>0</v>
      </c>
      <c r="D20" s="42">
        <v>0</v>
      </c>
      <c r="E20" s="26">
        <v>5000</v>
      </c>
      <c r="F20" s="26">
        <v>3000</v>
      </c>
      <c r="G20" s="42">
        <v>500</v>
      </c>
      <c r="H20" s="40">
        <f>G20/E20*100</f>
        <v>10</v>
      </c>
      <c r="I20" s="40">
        <f t="shared" si="3"/>
        <v>16.666666666666664</v>
      </c>
      <c r="J20" s="44">
        <v>0</v>
      </c>
      <c r="K20" s="2">
        <f t="shared" si="0"/>
        <v>0.016454249978099394</v>
      </c>
      <c r="L20" s="2">
        <f t="shared" si="1"/>
        <v>0.0027156157535948282</v>
      </c>
    </row>
    <row r="21" spans="1:12" ht="14.25" customHeight="1">
      <c r="A21" s="33" t="s">
        <v>52</v>
      </c>
      <c r="B21" s="3" t="s">
        <v>30</v>
      </c>
      <c r="C21" s="45">
        <v>0</v>
      </c>
      <c r="D21" s="58">
        <v>0</v>
      </c>
      <c r="E21" s="27">
        <v>0</v>
      </c>
      <c r="F21" s="27">
        <v>0</v>
      </c>
      <c r="G21" s="45">
        <v>0</v>
      </c>
      <c r="H21" s="40"/>
      <c r="I21" s="40"/>
      <c r="J21" s="44"/>
      <c r="K21" s="2">
        <f t="shared" si="0"/>
        <v>0</v>
      </c>
      <c r="L21" s="2">
        <f t="shared" si="1"/>
        <v>0</v>
      </c>
    </row>
    <row r="22" spans="1:12" ht="14.25" customHeight="1">
      <c r="A22" s="33" t="s">
        <v>6</v>
      </c>
      <c r="B22" s="3" t="s">
        <v>18</v>
      </c>
      <c r="C22" s="45">
        <v>53894.82</v>
      </c>
      <c r="D22" s="45">
        <v>53894.82</v>
      </c>
      <c r="E22" s="27">
        <v>0</v>
      </c>
      <c r="F22" s="27">
        <v>0</v>
      </c>
      <c r="G22" s="45">
        <v>0</v>
      </c>
      <c r="H22" s="40"/>
      <c r="I22" s="40"/>
      <c r="J22" s="44"/>
      <c r="K22" s="2">
        <f t="shared" si="0"/>
        <v>0</v>
      </c>
      <c r="L22" s="2">
        <f t="shared" si="1"/>
        <v>0</v>
      </c>
    </row>
    <row r="23" spans="1:12" ht="14.25" customHeight="1" thickBot="1">
      <c r="A23" s="54" t="s">
        <v>44</v>
      </c>
      <c r="B23" s="3"/>
      <c r="C23" s="45">
        <v>0</v>
      </c>
      <c r="D23" s="45">
        <v>0</v>
      </c>
      <c r="E23" s="27">
        <v>0</v>
      </c>
      <c r="F23" s="27">
        <v>0</v>
      </c>
      <c r="G23" s="45">
        <v>0</v>
      </c>
      <c r="H23" s="55"/>
      <c r="I23" s="40"/>
      <c r="J23" s="56"/>
      <c r="K23" s="2">
        <f t="shared" si="0"/>
        <v>0</v>
      </c>
      <c r="L23" s="2">
        <f t="shared" si="1"/>
        <v>0</v>
      </c>
    </row>
    <row r="24" spans="1:12" ht="14.25" customHeight="1" thickBot="1">
      <c r="A24" s="5" t="s">
        <v>40</v>
      </c>
      <c r="B24" s="17"/>
      <c r="C24" s="35">
        <f>SUM(C7:C23)</f>
        <v>6029200.74</v>
      </c>
      <c r="D24" s="35">
        <v>4981889.61</v>
      </c>
      <c r="E24" s="35">
        <f>SUM(E7:E23)</f>
        <v>4773900</v>
      </c>
      <c r="F24" s="35">
        <f>SUM(F7:F23)</f>
        <v>3414800</v>
      </c>
      <c r="G24" s="35">
        <f>SUM(G7:G23)</f>
        <v>3038728.6</v>
      </c>
      <c r="H24" s="18">
        <f t="shared" si="2"/>
        <v>63.652958796790884</v>
      </c>
      <c r="I24" s="18">
        <f t="shared" si="3"/>
        <v>88.98701534496895</v>
      </c>
      <c r="J24" s="18">
        <f t="shared" si="4"/>
        <v>60.995502467586796</v>
      </c>
      <c r="K24" s="50">
        <f t="shared" si="0"/>
        <v>100</v>
      </c>
      <c r="L24" s="51">
        <f t="shared" si="1"/>
        <v>16.504038514118317</v>
      </c>
    </row>
    <row r="25" spans="1:12" ht="14.25" customHeight="1">
      <c r="A25" s="34" t="s">
        <v>19</v>
      </c>
      <c r="B25" s="4" t="s">
        <v>20</v>
      </c>
      <c r="C25" s="46">
        <v>12068510</v>
      </c>
      <c r="D25" s="46">
        <v>4920889</v>
      </c>
      <c r="E25" s="29">
        <v>7025600</v>
      </c>
      <c r="F25" s="29">
        <v>5377171</v>
      </c>
      <c r="G25" s="46">
        <v>5377171</v>
      </c>
      <c r="H25" s="30">
        <f t="shared" si="2"/>
        <v>76.53682247779548</v>
      </c>
      <c r="I25" s="30">
        <f t="shared" si="3"/>
        <v>100</v>
      </c>
      <c r="J25" s="49">
        <f t="shared" si="4"/>
        <v>109.27234895971031</v>
      </c>
      <c r="L25" s="2">
        <f t="shared" si="1"/>
        <v>29.204660554746514</v>
      </c>
    </row>
    <row r="26" spans="1:12" ht="14.25" customHeight="1">
      <c r="A26" s="34" t="s">
        <v>23</v>
      </c>
      <c r="B26" s="4" t="s">
        <v>21</v>
      </c>
      <c r="C26" s="42">
        <v>2893250</v>
      </c>
      <c r="D26" s="42">
        <v>1512850</v>
      </c>
      <c r="E26" s="26">
        <v>4573308</v>
      </c>
      <c r="F26" s="26">
        <v>4552218</v>
      </c>
      <c r="G26" s="42">
        <v>4527218</v>
      </c>
      <c r="H26" s="30">
        <f>G26/E26*100</f>
        <v>98.99219558359069</v>
      </c>
      <c r="I26" s="30">
        <f>G26/F26*100</f>
        <v>99.45081716209549</v>
      </c>
      <c r="J26" s="49">
        <v>0</v>
      </c>
      <c r="L26" s="2">
        <f t="shared" si="1"/>
        <v>24.588369041516145</v>
      </c>
    </row>
    <row r="27" spans="1:12" ht="13.5" customHeight="1">
      <c r="A27" s="32" t="s">
        <v>11</v>
      </c>
      <c r="B27" s="1" t="s">
        <v>27</v>
      </c>
      <c r="C27" s="26">
        <v>174459</v>
      </c>
      <c r="D27" s="42">
        <v>174459</v>
      </c>
      <c r="E27" s="26">
        <v>205121</v>
      </c>
      <c r="F27" s="26">
        <v>205121</v>
      </c>
      <c r="G27" s="26">
        <v>205121</v>
      </c>
      <c r="H27" s="30">
        <f t="shared" si="2"/>
        <v>100</v>
      </c>
      <c r="I27" s="30">
        <f t="shared" si="3"/>
        <v>100</v>
      </c>
      <c r="J27" s="49">
        <f t="shared" si="4"/>
        <v>117.5754761863819</v>
      </c>
      <c r="L27" s="2">
        <f t="shared" si="1"/>
        <v>1.1140596379862497</v>
      </c>
    </row>
    <row r="28" spans="1:12" ht="16.5" customHeight="1" thickBot="1">
      <c r="A28" s="33" t="s">
        <v>31</v>
      </c>
      <c r="B28" s="1" t="s">
        <v>32</v>
      </c>
      <c r="C28" s="45">
        <v>22545200</v>
      </c>
      <c r="D28" s="45">
        <v>19277600</v>
      </c>
      <c r="E28" s="27">
        <v>6573000</v>
      </c>
      <c r="F28" s="27">
        <v>6573000</v>
      </c>
      <c r="G28" s="45">
        <v>5263791.87</v>
      </c>
      <c r="H28" s="30">
        <f t="shared" si="2"/>
        <v>80.082030579644</v>
      </c>
      <c r="I28" s="30">
        <f t="shared" si="3"/>
        <v>80.082030579644</v>
      </c>
      <c r="J28" s="49">
        <f t="shared" si="4"/>
        <v>27.30522404241192</v>
      </c>
      <c r="L28" s="2">
        <f t="shared" si="1"/>
        <v>28.588872251632765</v>
      </c>
    </row>
    <row r="29" spans="1:12" ht="15.75" customHeight="1" thickBot="1">
      <c r="A29" s="5" t="s">
        <v>9</v>
      </c>
      <c r="B29" s="17"/>
      <c r="C29" s="47">
        <f>C28+C27+C26+C25</f>
        <v>37681419</v>
      </c>
      <c r="D29" s="47">
        <v>25885798</v>
      </c>
      <c r="E29" s="28">
        <f>E28+E27+E26+E25</f>
        <v>18377029</v>
      </c>
      <c r="F29" s="28">
        <f>F28+F27+F26+F25</f>
        <v>16707510</v>
      </c>
      <c r="G29" s="47">
        <f>G28+G27+G26+G25</f>
        <v>15373301.870000001</v>
      </c>
      <c r="H29" s="18">
        <f t="shared" si="2"/>
        <v>83.65499053192984</v>
      </c>
      <c r="I29" s="18">
        <f t="shared" si="3"/>
        <v>92.01432092514085</v>
      </c>
      <c r="J29" s="18">
        <f t="shared" si="4"/>
        <v>59.388943195801815</v>
      </c>
      <c r="K29" s="52"/>
      <c r="L29" s="51">
        <f t="shared" si="1"/>
        <v>83.49596148588168</v>
      </c>
    </row>
    <row r="30" spans="1:12" ht="14.25" thickBot="1">
      <c r="A30" s="20" t="s">
        <v>10</v>
      </c>
      <c r="B30" s="17"/>
      <c r="C30" s="35">
        <f>C29+C24</f>
        <v>43710619.74</v>
      </c>
      <c r="D30" s="35">
        <v>30867687.61</v>
      </c>
      <c r="E30" s="35">
        <f>E29+E24</f>
        <v>23150929</v>
      </c>
      <c r="F30" s="35">
        <f>F29+F24</f>
        <v>20122310</v>
      </c>
      <c r="G30" s="35">
        <f>G29+G24</f>
        <v>18412030.470000003</v>
      </c>
      <c r="H30" s="18">
        <f t="shared" si="2"/>
        <v>79.53041741867034</v>
      </c>
      <c r="I30" s="18">
        <f t="shared" si="3"/>
        <v>91.50058054964863</v>
      </c>
      <c r="J30" s="18">
        <f t="shared" si="4"/>
        <v>59.64823378617833</v>
      </c>
      <c r="K30" s="52"/>
      <c r="L30" s="51">
        <f t="shared" si="1"/>
        <v>100</v>
      </c>
    </row>
    <row r="31" spans="1:6" ht="13.5">
      <c r="A31" s="12"/>
      <c r="B31" s="7"/>
      <c r="C31" s="8"/>
      <c r="D31" s="8"/>
      <c r="E31" s="8"/>
      <c r="F31" s="8"/>
    </row>
    <row r="32" spans="1:6" ht="13.5">
      <c r="A32" s="12"/>
      <c r="B32" s="7"/>
      <c r="C32" s="8"/>
      <c r="D32" s="8"/>
      <c r="E32" s="8"/>
      <c r="F32" s="8"/>
    </row>
  </sheetData>
  <mergeCells count="9">
    <mergeCell ref="H5:J5"/>
    <mergeCell ref="K5:K6"/>
    <mergeCell ref="L5:L6"/>
    <mergeCell ref="A5:A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2012-07-02T13:34:14Z</cp:lastPrinted>
  <dcterms:created xsi:type="dcterms:W3CDTF">2006-03-15T12:33:34Z</dcterms:created>
  <dcterms:modified xsi:type="dcterms:W3CDTF">2012-10-03T06:33:56Z</dcterms:modified>
  <cp:category/>
  <cp:version/>
  <cp:contentType/>
  <cp:contentStatus/>
</cp:coreProperties>
</file>