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80" windowWidth="12690" windowHeight="120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<sst xmlns="http://schemas.openxmlformats.org/spreadsheetml/2006/main" count="41" uniqueCount="41">
  <si>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КВД</t>
  </si>
  <si>
    <t>Земельный налог</t>
  </si>
  <si>
    <t>Налог на доходы физических лиц</t>
  </si>
  <si>
    <t>Налог на имущество физических лиц</t>
  </si>
  <si>
    <t>Административные платежи</t>
  </si>
  <si>
    <t>Всего доходов:</t>
  </si>
  <si>
    <t xml:space="preserve">Субвенции </t>
  </si>
  <si>
    <t>Единый сельскохозяйственный налог</t>
  </si>
  <si>
    <t xml:space="preserve">Дотации </t>
  </si>
  <si>
    <t>Прочие неналоговые доходы</t>
  </si>
  <si>
    <t>Субсидии</t>
  </si>
  <si>
    <t xml:space="preserve">  % исполнения</t>
  </si>
  <si>
    <t xml:space="preserve">Госпошлина </t>
  </si>
  <si>
    <t>Доходы от продажи земельных участков</t>
  </si>
  <si>
    <t>Иные межбюджетные трансферты</t>
  </si>
  <si>
    <t>Прочие поступления от использования имущества</t>
  </si>
  <si>
    <t>Аренда имущества</t>
  </si>
  <si>
    <t>Итого налоговых и неналоговых доходов:</t>
  </si>
  <si>
    <t>Приложение 1</t>
  </si>
  <si>
    <t>Доходы от реализации имущества</t>
  </si>
  <si>
    <t>Возврат остатков межбюджетных трансфертов</t>
  </si>
  <si>
    <t>ед.изм.: тыс.руб.</t>
  </si>
  <si>
    <t>Итого безвозмездных поступлений:</t>
  </si>
  <si>
    <t>Прочие доходы от оказания платных услуг  (работ) и компенсации затрат государства</t>
  </si>
  <si>
    <t>Доходы от уплаты акцизов на нефтепродукты</t>
  </si>
  <si>
    <t>Штрафы</t>
  </si>
  <si>
    <t>налоговые и неналоговые</t>
  </si>
  <si>
    <t>общая</t>
  </si>
  <si>
    <t>Факт 2018 г.</t>
  </si>
  <si>
    <t>План 2019 г.</t>
  </si>
  <si>
    <t>к плану 2019 г.</t>
  </si>
  <si>
    <t>структура факт 2019</t>
  </si>
  <si>
    <t>Исполнение доходной части бюджета Старопольского сельского поселения на 01.07.2019 г.</t>
  </si>
  <si>
    <t>Факт 1 полуг.   2018 г.</t>
  </si>
  <si>
    <t>План 1 полуг.   2019 г.</t>
  </si>
  <si>
    <t>Факт 1 полуг.      2019 г.</t>
  </si>
  <si>
    <t>к плану       1 полуг.     2019 г.</t>
  </si>
  <si>
    <t>к факту      1 полуг.      2018 г.</t>
  </si>
  <si>
    <t>Невыясненные поступления</t>
  </si>
  <si>
    <t>Арендная плата за земли, находящиеся в собственности сельских поселений</t>
  </si>
  <si>
    <t>Прочие безвозмездные поступления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</si>
</sst>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#,##0.0"/>
    <numFmt numFmtId="180" formatCode="[$-FC19]d\ mmmm\ yyyy\ &quot;г.&quot;"/>
    <numFmt numFmtId="181" formatCode="0.00000000"/>
  </numFmts>
  <fonts count="89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8.5"/>
      <name val="MS Sans Serif"/>
      <family val="2"/>
    </font>
    <font>
      <sz val="14"/>
      <name val="Arial Cyr"/>
      <family val="0"/>
    </font>
    <font>
      <b/>
      <sz val="10"/>
      <name val="Arial Cyr"/>
      <family val="0"/>
    </font>
    <font>
      <sz val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b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MS Sans Serif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Narrow"/>
      <family val="2"/>
    </font>
    <font>
      <b/>
      <sz val="9"/>
      <color indexed="8"/>
      <name val="Times New Roman"/>
      <family val="1"/>
    </font>
    <font>
      <b/>
      <sz val="8.5"/>
      <color indexed="8"/>
      <name val="MS Sans Serif"/>
      <family val="2"/>
    </font>
    <font>
      <b/>
      <sz val="9.5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"/>
      <family val="2"/>
    </font>
    <font>
      <b/>
      <sz val="8"/>
      <color rgb="FFFF0000"/>
      <name val="Arial Narrow"/>
      <family val="2"/>
    </font>
    <font>
      <sz val="8"/>
      <color rgb="FFFF0000"/>
      <name val="Arial Narrow"/>
      <family val="2"/>
    </font>
    <font>
      <sz val="10"/>
      <color theme="1"/>
      <name val="Arial Cyr"/>
      <family val="0"/>
    </font>
    <font>
      <b/>
      <sz val="12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MS Sans Serif"/>
      <family val="2"/>
    </font>
    <font>
      <sz val="10"/>
      <color theme="1"/>
      <name val="Times New Roman"/>
      <family val="1"/>
    </font>
    <font>
      <sz val="10"/>
      <color theme="1"/>
      <name val="Arial Narrow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9"/>
      <color theme="1"/>
      <name val="Times New Roman"/>
      <family val="1"/>
    </font>
    <font>
      <b/>
      <sz val="8.5"/>
      <color theme="1"/>
      <name val="MS Sans Serif"/>
      <family val="2"/>
    </font>
    <font>
      <b/>
      <sz val="9.5"/>
      <color theme="1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Border="1" applyAlignment="1">
      <alignment horizontal="left" vertical="center"/>
    </xf>
    <xf numFmtId="4" fontId="70" fillId="0" borderId="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49" fontId="72" fillId="0" borderId="0" xfId="0" applyNumberFormat="1" applyFont="1" applyBorder="1" applyAlignment="1">
      <alignment horizontal="left" vertical="center"/>
    </xf>
    <xf numFmtId="4" fontId="7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72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4" fillId="0" borderId="0" xfId="0" applyFont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49" fontId="76" fillId="0" borderId="0" xfId="0" applyNumberFormat="1" applyFont="1" applyBorder="1" applyAlignment="1">
      <alignment horizontal="left" vertical="center"/>
    </xf>
    <xf numFmtId="0" fontId="77" fillId="0" borderId="0" xfId="0" applyFont="1" applyFill="1" applyAlignment="1">
      <alignment/>
    </xf>
    <xf numFmtId="49" fontId="78" fillId="0" borderId="0" xfId="0" applyNumberFormat="1" applyFont="1" applyBorder="1" applyAlignment="1">
      <alignment horizontal="left" vertical="center"/>
    </xf>
    <xf numFmtId="49" fontId="79" fillId="0" borderId="0" xfId="0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/>
    </xf>
    <xf numFmtId="0" fontId="80" fillId="0" borderId="12" xfId="0" applyFont="1" applyBorder="1" applyAlignment="1">
      <alignment horizontal="center" wrapText="1"/>
    </xf>
    <xf numFmtId="0" fontId="80" fillId="0" borderId="13" xfId="0" applyFont="1" applyBorder="1" applyAlignment="1">
      <alignment horizontal="center" wrapText="1"/>
    </xf>
    <xf numFmtId="173" fontId="81" fillId="0" borderId="14" xfId="0" applyNumberFormat="1" applyFont="1" applyBorder="1" applyAlignment="1">
      <alignment horizontal="left" vertical="center"/>
    </xf>
    <xf numFmtId="179" fontId="82" fillId="0" borderId="15" xfId="0" applyNumberFormat="1" applyFont="1" applyFill="1" applyBorder="1" applyAlignment="1">
      <alignment horizontal="right" vertical="center" wrapText="1"/>
    </xf>
    <xf numFmtId="179" fontId="81" fillId="0" borderId="15" xfId="0" applyNumberFormat="1" applyFont="1" applyFill="1" applyBorder="1" applyAlignment="1">
      <alignment horizontal="right" vertical="center" wrapText="1"/>
    </xf>
    <xf numFmtId="179" fontId="83" fillId="0" borderId="15" xfId="0" applyNumberFormat="1" applyFont="1" applyFill="1" applyBorder="1" applyAlignment="1">
      <alignment horizontal="right" vertical="center" wrapText="1"/>
    </xf>
    <xf numFmtId="179" fontId="83" fillId="0" borderId="13" xfId="0" applyNumberFormat="1" applyFont="1" applyFill="1" applyBorder="1" applyAlignment="1">
      <alignment horizontal="right" vertical="center" wrapText="1"/>
    </xf>
    <xf numFmtId="49" fontId="81" fillId="0" borderId="14" xfId="0" applyNumberFormat="1" applyFont="1" applyBorder="1" applyAlignment="1">
      <alignment horizontal="left" vertical="center"/>
    </xf>
    <xf numFmtId="49" fontId="81" fillId="0" borderId="14" xfId="0" applyNumberFormat="1" applyFont="1" applyBorder="1" applyAlignment="1">
      <alignment horizontal="left" vertical="center" wrapText="1"/>
    </xf>
    <xf numFmtId="49" fontId="81" fillId="0" borderId="16" xfId="0" applyNumberFormat="1" applyFont="1" applyBorder="1" applyAlignment="1">
      <alignment horizontal="left" vertical="center"/>
    </xf>
    <xf numFmtId="179" fontId="82" fillId="0" borderId="17" xfId="0" applyNumberFormat="1" applyFont="1" applyFill="1" applyBorder="1" applyAlignment="1">
      <alignment horizontal="right" vertical="center" wrapText="1"/>
    </xf>
    <xf numFmtId="179" fontId="81" fillId="0" borderId="17" xfId="0" applyNumberFormat="1" applyFont="1" applyFill="1" applyBorder="1" applyAlignment="1">
      <alignment horizontal="right" vertical="center" wrapText="1"/>
    </xf>
    <xf numFmtId="49" fontId="81" fillId="0" borderId="18" xfId="0" applyNumberFormat="1" applyFont="1" applyBorder="1" applyAlignment="1">
      <alignment horizontal="left" vertical="center"/>
    </xf>
    <xf numFmtId="179" fontId="82" fillId="0" borderId="19" xfId="0" applyNumberFormat="1" applyFont="1" applyFill="1" applyBorder="1" applyAlignment="1">
      <alignment horizontal="right" vertical="center" wrapText="1"/>
    </xf>
    <xf numFmtId="179" fontId="81" fillId="0" borderId="19" xfId="0" applyNumberFormat="1" applyFont="1" applyFill="1" applyBorder="1" applyAlignment="1">
      <alignment horizontal="right" vertical="center" wrapText="1"/>
    </xf>
    <xf numFmtId="49" fontId="84" fillId="0" borderId="10" xfId="0" applyNumberFormat="1" applyFont="1" applyBorder="1" applyAlignment="1">
      <alignment horizontal="left" vertical="center"/>
    </xf>
    <xf numFmtId="179" fontId="85" fillId="0" borderId="20" xfId="0" applyNumberFormat="1" applyFont="1" applyFill="1" applyBorder="1" applyAlignment="1">
      <alignment horizontal="right" vertical="center" wrapText="1"/>
    </xf>
    <xf numFmtId="179" fontId="84" fillId="0" borderId="20" xfId="0" applyNumberFormat="1" applyFont="1" applyFill="1" applyBorder="1" applyAlignment="1">
      <alignment horizontal="right" vertical="center" wrapText="1"/>
    </xf>
    <xf numFmtId="179" fontId="86" fillId="0" borderId="20" xfId="0" applyNumberFormat="1" applyFont="1" applyFill="1" applyBorder="1" applyAlignment="1">
      <alignment horizontal="right" vertical="center" wrapText="1"/>
    </xf>
    <xf numFmtId="179" fontId="86" fillId="0" borderId="21" xfId="0" applyNumberFormat="1" applyFont="1" applyFill="1" applyBorder="1" applyAlignment="1">
      <alignment horizontal="right" vertical="center" wrapText="1"/>
    </xf>
    <xf numFmtId="49" fontId="81" fillId="0" borderId="22" xfId="0" applyNumberFormat="1" applyFont="1" applyBorder="1" applyAlignment="1">
      <alignment horizontal="left" vertical="center"/>
    </xf>
    <xf numFmtId="179" fontId="82" fillId="0" borderId="23" xfId="0" applyNumberFormat="1" applyFont="1" applyFill="1" applyBorder="1" applyAlignment="1">
      <alignment horizontal="right" vertical="center" wrapText="1"/>
    </xf>
    <xf numFmtId="179" fontId="81" fillId="0" borderId="23" xfId="0" applyNumberFormat="1" applyFont="1" applyFill="1" applyBorder="1" applyAlignment="1">
      <alignment horizontal="right" vertical="center" wrapText="1"/>
    </xf>
    <xf numFmtId="179" fontId="83" fillId="0" borderId="12" xfId="0" applyNumberFormat="1" applyFont="1" applyFill="1" applyBorder="1" applyAlignment="1">
      <alignment horizontal="right" vertical="center" wrapText="1"/>
    </xf>
    <xf numFmtId="179" fontId="83" fillId="0" borderId="24" xfId="0" applyNumberFormat="1" applyFont="1" applyFill="1" applyBorder="1" applyAlignment="1">
      <alignment horizontal="right" vertical="center" wrapText="1"/>
    </xf>
    <xf numFmtId="179" fontId="82" fillId="0" borderId="25" xfId="0" applyNumberFormat="1" applyFont="1" applyFill="1" applyBorder="1" applyAlignment="1">
      <alignment horizontal="right" vertical="center" wrapText="1"/>
    </xf>
    <xf numFmtId="179" fontId="81" fillId="0" borderId="25" xfId="0" applyNumberFormat="1" applyFont="1" applyFill="1" applyBorder="1" applyAlignment="1">
      <alignment horizontal="right" vertical="center" wrapText="1"/>
    </xf>
    <xf numFmtId="179" fontId="85" fillId="0" borderId="19" xfId="0" applyNumberFormat="1" applyFont="1" applyFill="1" applyBorder="1" applyAlignment="1">
      <alignment horizontal="right" vertical="center" wrapText="1"/>
    </xf>
    <xf numFmtId="179" fontId="84" fillId="0" borderId="19" xfId="0" applyNumberFormat="1" applyFont="1" applyFill="1" applyBorder="1" applyAlignment="1">
      <alignment horizontal="right" vertical="center" wrapText="1"/>
    </xf>
    <xf numFmtId="49" fontId="87" fillId="0" borderId="26" xfId="0" applyNumberFormat="1" applyFont="1" applyBorder="1" applyAlignment="1">
      <alignment horizontal="center" vertical="center"/>
    </xf>
    <xf numFmtId="0" fontId="74" fillId="0" borderId="22" xfId="0" applyFont="1" applyBorder="1" applyAlignment="1">
      <alignment vertical="center"/>
    </xf>
    <xf numFmtId="49" fontId="87" fillId="0" borderId="27" xfId="0" applyNumberFormat="1" applyFont="1" applyBorder="1" applyAlignment="1">
      <alignment horizontal="center" vertical="center" wrapText="1"/>
    </xf>
    <xf numFmtId="49" fontId="87" fillId="0" borderId="12" xfId="0" applyNumberFormat="1" applyFont="1" applyBorder="1" applyAlignment="1">
      <alignment horizontal="center" vertical="center" wrapText="1"/>
    </xf>
    <xf numFmtId="0" fontId="74" fillId="0" borderId="12" xfId="0" applyFont="1" applyBorder="1" applyAlignment="1">
      <alignment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9" fontId="88" fillId="0" borderId="23" xfId="0" applyNumberFormat="1" applyFont="1" applyFill="1" applyBorder="1" applyAlignment="1">
      <alignment horizontal="center" vertical="center" wrapText="1"/>
    </xf>
    <xf numFmtId="0" fontId="74" fillId="0" borderId="23" xfId="0" applyFont="1" applyBorder="1" applyAlignment="1">
      <alignment horizontal="center"/>
    </xf>
    <xf numFmtId="0" fontId="74" fillId="0" borderId="29" xfId="0" applyFont="1" applyBorder="1" applyAlignment="1">
      <alignment horizontal="center"/>
    </xf>
    <xf numFmtId="49" fontId="81" fillId="0" borderId="30" xfId="0" applyNumberFormat="1" applyFont="1" applyBorder="1" applyAlignment="1">
      <alignment horizontal="left" vertical="center"/>
    </xf>
    <xf numFmtId="49" fontId="81" fillId="0" borderId="31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41.625" style="1" customWidth="1"/>
    <col min="2" max="2" width="13.125" style="2" customWidth="1"/>
    <col min="3" max="3" width="12.25390625" style="2" customWidth="1"/>
    <col min="4" max="4" width="11.625" style="2" customWidth="1"/>
    <col min="5" max="5" width="12.25390625" style="2" customWidth="1"/>
    <col min="6" max="6" width="12.125" style="2" customWidth="1"/>
    <col min="7" max="7" width="9.125" style="2" customWidth="1"/>
    <col min="8" max="8" width="8.375" style="2" customWidth="1"/>
    <col min="9" max="9" width="8.75390625" style="2" customWidth="1"/>
    <col min="10" max="10" width="10.875" style="1" customWidth="1"/>
    <col min="11" max="16384" width="9.125" style="1" customWidth="1"/>
  </cols>
  <sheetData>
    <row r="1" spans="1:11" ht="15.75">
      <c r="A1" s="17"/>
      <c r="B1" s="18"/>
      <c r="C1" s="18"/>
      <c r="D1" s="18"/>
      <c r="E1" s="18"/>
      <c r="F1" s="18"/>
      <c r="G1" s="18"/>
      <c r="H1" s="18"/>
      <c r="I1" s="19" t="s">
        <v>18</v>
      </c>
      <c r="J1" s="9"/>
      <c r="K1" s="9"/>
    </row>
    <row r="2" spans="1:11" s="3" customFormat="1" ht="18">
      <c r="A2" s="20" t="s">
        <v>32</v>
      </c>
      <c r="B2" s="21"/>
      <c r="C2" s="21"/>
      <c r="D2" s="21"/>
      <c r="E2" s="21"/>
      <c r="F2" s="21"/>
      <c r="G2" s="21"/>
      <c r="H2" s="21"/>
      <c r="I2" s="21"/>
      <c r="J2" s="10"/>
      <c r="K2" s="10"/>
    </row>
    <row r="3" spans="1:11" ht="15.75">
      <c r="A3" s="22"/>
      <c r="B3" s="19"/>
      <c r="C3" s="19"/>
      <c r="D3" s="19"/>
      <c r="E3" s="19"/>
      <c r="F3" s="19"/>
      <c r="G3" s="19"/>
      <c r="H3" s="19"/>
      <c r="I3" s="19"/>
      <c r="J3" s="9"/>
      <c r="K3" s="9"/>
    </row>
    <row r="4" spans="1:11" ht="13.5" thickBot="1">
      <c r="A4" s="23"/>
      <c r="B4" s="24"/>
      <c r="C4" s="24"/>
      <c r="D4" s="24"/>
      <c r="E4" s="24"/>
      <c r="F4" s="18"/>
      <c r="G4" s="24"/>
      <c r="H4" s="24" t="s">
        <v>21</v>
      </c>
      <c r="I4" s="18"/>
      <c r="J4" s="9"/>
      <c r="K4" s="9"/>
    </row>
    <row r="5" spans="1:11" ht="25.5" customHeight="1">
      <c r="A5" s="54" t="s">
        <v>0</v>
      </c>
      <c r="B5" s="56" t="s">
        <v>28</v>
      </c>
      <c r="C5" s="56" t="s">
        <v>33</v>
      </c>
      <c r="D5" s="56" t="s">
        <v>29</v>
      </c>
      <c r="E5" s="56" t="s">
        <v>34</v>
      </c>
      <c r="F5" s="56" t="s">
        <v>35</v>
      </c>
      <c r="G5" s="61" t="s">
        <v>11</v>
      </c>
      <c r="H5" s="62"/>
      <c r="I5" s="63"/>
      <c r="J5" s="59" t="s">
        <v>31</v>
      </c>
      <c r="K5" s="60"/>
    </row>
    <row r="6" spans="1:11" ht="33" customHeight="1">
      <c r="A6" s="55"/>
      <c r="B6" s="57"/>
      <c r="C6" s="58"/>
      <c r="D6" s="58"/>
      <c r="E6" s="58"/>
      <c r="F6" s="58"/>
      <c r="G6" s="25" t="s">
        <v>30</v>
      </c>
      <c r="H6" s="25" t="s">
        <v>36</v>
      </c>
      <c r="I6" s="26" t="s">
        <v>37</v>
      </c>
      <c r="J6" s="11" t="s">
        <v>26</v>
      </c>
      <c r="K6" s="12" t="s">
        <v>27</v>
      </c>
    </row>
    <row r="7" spans="1:11" ht="15" customHeight="1">
      <c r="A7" s="27" t="s">
        <v>2</v>
      </c>
      <c r="B7" s="28">
        <v>2875.3</v>
      </c>
      <c r="C7" s="29">
        <v>1308</v>
      </c>
      <c r="D7" s="29">
        <v>2986.7</v>
      </c>
      <c r="E7" s="29">
        <v>1368.5</v>
      </c>
      <c r="F7" s="29">
        <v>1309.1</v>
      </c>
      <c r="G7" s="30">
        <f>F7/D7*100</f>
        <v>43.8309840291961</v>
      </c>
      <c r="H7" s="30">
        <f>F7/E7*100</f>
        <v>95.65948118377786</v>
      </c>
      <c r="I7" s="31">
        <f>F7/C7*100</f>
        <v>100.08409785932722</v>
      </c>
      <c r="J7" s="13">
        <f aca="true" t="shared" si="0" ref="J7:J23">F7/$F$23*100</f>
        <v>41.40625</v>
      </c>
      <c r="K7" s="13">
        <f aca="true" t="shared" si="1" ref="K7:K31">F7/$F$31*100</f>
        <v>9.003253027791724</v>
      </c>
    </row>
    <row r="8" spans="1:11" ht="17.25" customHeight="1">
      <c r="A8" s="32" t="s">
        <v>24</v>
      </c>
      <c r="B8" s="28">
        <v>2034.1</v>
      </c>
      <c r="C8" s="29">
        <v>923.9</v>
      </c>
      <c r="D8" s="29">
        <v>2033</v>
      </c>
      <c r="E8" s="29">
        <v>1017.1</v>
      </c>
      <c r="F8" s="29">
        <v>1097.3</v>
      </c>
      <c r="G8" s="30">
        <f aca="true" t="shared" si="2" ref="G8:G31">F8/D8*100</f>
        <v>53.9744220363994</v>
      </c>
      <c r="H8" s="30">
        <f aca="true" t="shared" si="3" ref="H8:H31">F8/E8*100</f>
        <v>107.88516370071773</v>
      </c>
      <c r="I8" s="31">
        <f aca="true" t="shared" si="4" ref="I8:I31">F8/C8*100</f>
        <v>118.76826496374066</v>
      </c>
      <c r="J8" s="13">
        <f t="shared" si="0"/>
        <v>34.70711032388664</v>
      </c>
      <c r="K8" s="13">
        <f t="shared" si="1"/>
        <v>7.546611830567457</v>
      </c>
    </row>
    <row r="9" spans="1:11" ht="15.75" customHeight="1">
      <c r="A9" s="32" t="s">
        <v>7</v>
      </c>
      <c r="B9" s="28">
        <v>42.8</v>
      </c>
      <c r="C9" s="29">
        <v>23</v>
      </c>
      <c r="D9" s="29">
        <v>61</v>
      </c>
      <c r="E9" s="29">
        <v>61</v>
      </c>
      <c r="F9" s="29">
        <v>30.2</v>
      </c>
      <c r="G9" s="30">
        <f t="shared" si="2"/>
        <v>49.50819672131148</v>
      </c>
      <c r="H9" s="30">
        <f t="shared" si="3"/>
        <v>49.50819672131148</v>
      </c>
      <c r="I9" s="31">
        <f t="shared" si="4"/>
        <v>131.30434782608694</v>
      </c>
      <c r="J9" s="13">
        <f t="shared" si="0"/>
        <v>0.9552125506072875</v>
      </c>
      <c r="K9" s="13">
        <f t="shared" si="1"/>
        <v>0.20769860319250633</v>
      </c>
    </row>
    <row r="10" spans="1:11" ht="15.75" customHeight="1">
      <c r="A10" s="32" t="s">
        <v>3</v>
      </c>
      <c r="B10" s="28">
        <v>244.5</v>
      </c>
      <c r="C10" s="29">
        <v>-7.7</v>
      </c>
      <c r="D10" s="29">
        <v>216</v>
      </c>
      <c r="E10" s="29">
        <v>18</v>
      </c>
      <c r="F10" s="29">
        <v>31.8</v>
      </c>
      <c r="G10" s="30">
        <f t="shared" si="2"/>
        <v>14.722222222222223</v>
      </c>
      <c r="H10" s="30">
        <f t="shared" si="3"/>
        <v>176.66666666666666</v>
      </c>
      <c r="I10" s="31">
        <f t="shared" si="4"/>
        <v>-412.98701298701303</v>
      </c>
      <c r="J10" s="13">
        <f t="shared" si="0"/>
        <v>1.0058198380566803</v>
      </c>
      <c r="K10" s="13">
        <f t="shared" si="1"/>
        <v>0.2187025026993941</v>
      </c>
    </row>
    <row r="11" spans="1:11" ht="14.25" customHeight="1">
      <c r="A11" s="32" t="s">
        <v>1</v>
      </c>
      <c r="B11" s="28">
        <v>1678.7</v>
      </c>
      <c r="C11" s="29">
        <v>378.3</v>
      </c>
      <c r="D11" s="29">
        <v>1406</v>
      </c>
      <c r="E11" s="29">
        <v>421.4</v>
      </c>
      <c r="F11" s="29">
        <v>398.2</v>
      </c>
      <c r="G11" s="30">
        <f t="shared" si="2"/>
        <v>28.321479374110954</v>
      </c>
      <c r="H11" s="30">
        <f t="shared" si="3"/>
        <v>94.49454200284765</v>
      </c>
      <c r="I11" s="31">
        <f t="shared" si="4"/>
        <v>105.26037536346816</v>
      </c>
      <c r="J11" s="13">
        <f t="shared" si="0"/>
        <v>12.59488866396761</v>
      </c>
      <c r="K11" s="13">
        <f t="shared" si="1"/>
        <v>2.738595489776689</v>
      </c>
    </row>
    <row r="12" spans="1:11" ht="15.75" customHeight="1">
      <c r="A12" s="32" t="s">
        <v>12</v>
      </c>
      <c r="B12" s="28">
        <v>7.5</v>
      </c>
      <c r="C12" s="29">
        <v>4.2</v>
      </c>
      <c r="D12" s="29">
        <v>8.7</v>
      </c>
      <c r="E12" s="29">
        <v>4.3</v>
      </c>
      <c r="F12" s="29">
        <v>2.6</v>
      </c>
      <c r="G12" s="30">
        <f t="shared" si="2"/>
        <v>29.88505747126437</v>
      </c>
      <c r="H12" s="30">
        <f t="shared" si="3"/>
        <v>60.465116279069775</v>
      </c>
      <c r="I12" s="31">
        <f t="shared" si="4"/>
        <v>61.904761904761905</v>
      </c>
      <c r="J12" s="13">
        <f t="shared" si="0"/>
        <v>0.08223684210526316</v>
      </c>
      <c r="K12" s="13">
        <f t="shared" si="1"/>
        <v>0.017881336698692598</v>
      </c>
    </row>
    <row r="13" spans="1:11" ht="22.5" customHeight="1">
      <c r="A13" s="33" t="s">
        <v>39</v>
      </c>
      <c r="B13" s="28">
        <v>0</v>
      </c>
      <c r="C13" s="29">
        <v>0</v>
      </c>
      <c r="D13" s="29">
        <v>20</v>
      </c>
      <c r="E13" s="29">
        <v>20</v>
      </c>
      <c r="F13" s="29">
        <v>10.4</v>
      </c>
      <c r="G13" s="30">
        <f t="shared" si="2"/>
        <v>52</v>
      </c>
      <c r="H13" s="30">
        <f t="shared" si="3"/>
        <v>52</v>
      </c>
      <c r="I13" s="31" t="e">
        <f t="shared" si="4"/>
        <v>#DIV/0!</v>
      </c>
      <c r="J13" s="13">
        <f t="shared" si="0"/>
        <v>0.32894736842105265</v>
      </c>
      <c r="K13" s="13">
        <f t="shared" si="1"/>
        <v>0.07152534679477039</v>
      </c>
    </row>
    <row r="14" spans="1:11" ht="15.75" customHeight="1">
      <c r="A14" s="32" t="s">
        <v>16</v>
      </c>
      <c r="B14" s="28">
        <v>169.5</v>
      </c>
      <c r="C14" s="29">
        <v>91.5</v>
      </c>
      <c r="D14" s="29">
        <v>149.5</v>
      </c>
      <c r="E14" s="29">
        <v>72.2</v>
      </c>
      <c r="F14" s="29">
        <v>109.3</v>
      </c>
      <c r="G14" s="30">
        <f t="shared" si="2"/>
        <v>73.1103678929766</v>
      </c>
      <c r="H14" s="30">
        <f t="shared" si="3"/>
        <v>151.38504155124653</v>
      </c>
      <c r="I14" s="31">
        <f t="shared" si="4"/>
        <v>119.4535519125683</v>
      </c>
      <c r="J14" s="13">
        <f t="shared" si="0"/>
        <v>3.45711032388664</v>
      </c>
      <c r="K14" s="13">
        <f t="shared" si="1"/>
        <v>0.7517038850642696</v>
      </c>
    </row>
    <row r="15" spans="1:11" ht="15.75" customHeight="1">
      <c r="A15" s="32" t="s">
        <v>15</v>
      </c>
      <c r="B15" s="28">
        <v>130</v>
      </c>
      <c r="C15" s="29">
        <v>69.2</v>
      </c>
      <c r="D15" s="29">
        <v>143.9</v>
      </c>
      <c r="E15" s="29">
        <v>71.9</v>
      </c>
      <c r="F15" s="29">
        <v>82.4</v>
      </c>
      <c r="G15" s="30">
        <f t="shared" si="2"/>
        <v>57.26198749131341</v>
      </c>
      <c r="H15" s="30">
        <f t="shared" si="3"/>
        <v>114.60361613351877</v>
      </c>
      <c r="I15" s="31">
        <f t="shared" si="4"/>
        <v>119.07514450867052</v>
      </c>
      <c r="J15" s="13">
        <f t="shared" si="0"/>
        <v>2.606275303643725</v>
      </c>
      <c r="K15" s="13">
        <f t="shared" si="1"/>
        <v>0.5667008246047194</v>
      </c>
    </row>
    <row r="16" spans="1:11" ht="24.75" customHeight="1" hidden="1">
      <c r="A16" s="33" t="s">
        <v>23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30" t="e">
        <f t="shared" si="2"/>
        <v>#DIV/0!</v>
      </c>
      <c r="H16" s="30" t="e">
        <f t="shared" si="3"/>
        <v>#DIV/0!</v>
      </c>
      <c r="I16" s="31" t="e">
        <f t="shared" si="4"/>
        <v>#DIV/0!</v>
      </c>
      <c r="J16" s="13">
        <f t="shared" si="0"/>
        <v>0</v>
      </c>
      <c r="K16" s="13">
        <f t="shared" si="1"/>
        <v>0</v>
      </c>
    </row>
    <row r="17" spans="1:11" ht="13.5" customHeight="1">
      <c r="A17" s="34" t="s">
        <v>19</v>
      </c>
      <c r="B17" s="35">
        <v>0</v>
      </c>
      <c r="C17" s="36">
        <v>0</v>
      </c>
      <c r="D17" s="36">
        <v>1500</v>
      </c>
      <c r="E17" s="36">
        <v>0</v>
      </c>
      <c r="F17" s="36">
        <v>0</v>
      </c>
      <c r="G17" s="30">
        <f t="shared" si="2"/>
        <v>0</v>
      </c>
      <c r="H17" s="30" t="e">
        <f t="shared" si="3"/>
        <v>#DIV/0!</v>
      </c>
      <c r="I17" s="31" t="e">
        <f t="shared" si="4"/>
        <v>#DIV/0!</v>
      </c>
      <c r="J17" s="13">
        <f t="shared" si="0"/>
        <v>0</v>
      </c>
      <c r="K17" s="13">
        <f t="shared" si="1"/>
        <v>0</v>
      </c>
    </row>
    <row r="18" spans="1:11" ht="13.5" customHeight="1">
      <c r="A18" s="34" t="s">
        <v>13</v>
      </c>
      <c r="B18" s="35">
        <v>0</v>
      </c>
      <c r="C18" s="36">
        <v>0</v>
      </c>
      <c r="D18" s="36">
        <v>1183.6</v>
      </c>
      <c r="E18" s="36">
        <v>0</v>
      </c>
      <c r="F18" s="36">
        <v>0</v>
      </c>
      <c r="G18" s="30">
        <f t="shared" si="2"/>
        <v>0</v>
      </c>
      <c r="H18" s="30" t="e">
        <f t="shared" si="3"/>
        <v>#DIV/0!</v>
      </c>
      <c r="I18" s="31" t="e">
        <f t="shared" si="4"/>
        <v>#DIV/0!</v>
      </c>
      <c r="J18" s="13">
        <f t="shared" si="0"/>
        <v>0</v>
      </c>
      <c r="K18" s="13">
        <f t="shared" si="1"/>
        <v>0</v>
      </c>
    </row>
    <row r="19" spans="1:11" ht="16.5" customHeight="1">
      <c r="A19" s="34" t="s">
        <v>4</v>
      </c>
      <c r="B19" s="35">
        <v>0.5</v>
      </c>
      <c r="C19" s="36">
        <v>0.5</v>
      </c>
      <c r="D19" s="36">
        <v>2</v>
      </c>
      <c r="E19" s="36">
        <v>1</v>
      </c>
      <c r="F19" s="36">
        <v>0</v>
      </c>
      <c r="G19" s="30">
        <f t="shared" si="2"/>
        <v>0</v>
      </c>
      <c r="H19" s="30">
        <f t="shared" si="3"/>
        <v>0</v>
      </c>
      <c r="I19" s="31">
        <f t="shared" si="4"/>
        <v>0</v>
      </c>
      <c r="J19" s="13">
        <f t="shared" si="0"/>
        <v>0</v>
      </c>
      <c r="K19" s="13">
        <f t="shared" si="1"/>
        <v>0</v>
      </c>
    </row>
    <row r="20" spans="1:11" ht="15.75" customHeight="1">
      <c r="A20" s="34" t="s">
        <v>25</v>
      </c>
      <c r="B20" s="35">
        <v>10.9</v>
      </c>
      <c r="C20" s="36">
        <v>0</v>
      </c>
      <c r="D20" s="36">
        <v>3.6</v>
      </c>
      <c r="E20" s="36">
        <v>1</v>
      </c>
      <c r="F20" s="36">
        <v>0</v>
      </c>
      <c r="G20" s="30">
        <f t="shared" si="2"/>
        <v>0</v>
      </c>
      <c r="H20" s="30">
        <f t="shared" si="3"/>
        <v>0</v>
      </c>
      <c r="I20" s="31" t="e">
        <f t="shared" si="4"/>
        <v>#DIV/0!</v>
      </c>
      <c r="J20" s="13">
        <f t="shared" si="0"/>
        <v>0</v>
      </c>
      <c r="K20" s="13">
        <f t="shared" si="1"/>
        <v>0</v>
      </c>
    </row>
    <row r="21" spans="1:11" ht="15.75" customHeight="1">
      <c r="A21" s="34" t="s">
        <v>38</v>
      </c>
      <c r="B21" s="35">
        <v>0</v>
      </c>
      <c r="C21" s="36">
        <v>0.6</v>
      </c>
      <c r="D21" s="36">
        <v>0</v>
      </c>
      <c r="E21" s="36">
        <v>0</v>
      </c>
      <c r="F21" s="36">
        <v>0</v>
      </c>
      <c r="G21" s="30" t="e">
        <f t="shared" si="2"/>
        <v>#DIV/0!</v>
      </c>
      <c r="H21" s="30" t="e">
        <f t="shared" si="3"/>
        <v>#DIV/0!</v>
      </c>
      <c r="I21" s="31">
        <f t="shared" si="4"/>
        <v>0</v>
      </c>
      <c r="J21" s="13">
        <f t="shared" si="0"/>
        <v>0</v>
      </c>
      <c r="K21" s="13">
        <f t="shared" si="1"/>
        <v>0</v>
      </c>
    </row>
    <row r="22" spans="1:11" ht="18" customHeight="1" thickBot="1">
      <c r="A22" s="37" t="s">
        <v>9</v>
      </c>
      <c r="B22" s="38">
        <v>163.3</v>
      </c>
      <c r="C22" s="39">
        <v>115</v>
      </c>
      <c r="D22" s="39">
        <v>90</v>
      </c>
      <c r="E22" s="39">
        <v>90</v>
      </c>
      <c r="F22" s="39">
        <v>90.3</v>
      </c>
      <c r="G22" s="30">
        <f t="shared" si="2"/>
        <v>100.33333333333334</v>
      </c>
      <c r="H22" s="30">
        <f t="shared" si="3"/>
        <v>100.33333333333334</v>
      </c>
      <c r="I22" s="31">
        <f t="shared" si="4"/>
        <v>78.52173913043478</v>
      </c>
      <c r="J22" s="13">
        <f t="shared" si="0"/>
        <v>2.8561487854251015</v>
      </c>
      <c r="K22" s="13">
        <f t="shared" si="1"/>
        <v>0.6210325784199775</v>
      </c>
    </row>
    <row r="23" spans="1:11" ht="16.5" customHeight="1" thickBot="1">
      <c r="A23" s="40" t="s">
        <v>17</v>
      </c>
      <c r="B23" s="41">
        <f>SUM(B7:B22)</f>
        <v>7357.099999999999</v>
      </c>
      <c r="C23" s="42">
        <f>SUM(C7:C22)</f>
        <v>2906.5</v>
      </c>
      <c r="D23" s="42">
        <f>SUM(D7:D22)</f>
        <v>9804</v>
      </c>
      <c r="E23" s="42">
        <f>SUM(E7:E22)</f>
        <v>3146.4</v>
      </c>
      <c r="F23" s="42">
        <f>SUM(F7:F22)</f>
        <v>3161.6</v>
      </c>
      <c r="G23" s="43">
        <f t="shared" si="2"/>
        <v>32.248062015503876</v>
      </c>
      <c r="H23" s="43">
        <f t="shared" si="3"/>
        <v>100.48309178743962</v>
      </c>
      <c r="I23" s="44">
        <f t="shared" si="4"/>
        <v>108.77687940822294</v>
      </c>
      <c r="J23" s="14">
        <f t="shared" si="0"/>
        <v>100</v>
      </c>
      <c r="K23" s="15">
        <f t="shared" si="1"/>
        <v>21.743705425610198</v>
      </c>
    </row>
    <row r="24" spans="1:11" ht="13.5">
      <c r="A24" s="45" t="s">
        <v>8</v>
      </c>
      <c r="B24" s="46">
        <v>12252.1</v>
      </c>
      <c r="C24" s="47">
        <v>6738.7</v>
      </c>
      <c r="D24" s="47">
        <v>12284.3</v>
      </c>
      <c r="E24" s="47">
        <v>9630.9</v>
      </c>
      <c r="F24" s="47">
        <v>9630.9</v>
      </c>
      <c r="G24" s="48">
        <f t="shared" si="2"/>
        <v>78.40007163615347</v>
      </c>
      <c r="H24" s="48">
        <f t="shared" si="3"/>
        <v>100</v>
      </c>
      <c r="I24" s="49">
        <f t="shared" si="4"/>
        <v>142.91925742353865</v>
      </c>
      <c r="J24" s="9"/>
      <c r="K24" s="13">
        <f t="shared" si="1"/>
        <v>66.23590985055328</v>
      </c>
    </row>
    <row r="25" spans="1:11" ht="14.25" customHeight="1">
      <c r="A25" s="34" t="s">
        <v>10</v>
      </c>
      <c r="B25" s="35">
        <v>17510.3</v>
      </c>
      <c r="C25" s="36">
        <v>3771.3</v>
      </c>
      <c r="D25" s="36">
        <v>30270.5</v>
      </c>
      <c r="E25" s="36">
        <v>2935.2</v>
      </c>
      <c r="F25" s="36">
        <v>740.9</v>
      </c>
      <c r="G25" s="30">
        <f t="shared" si="2"/>
        <v>2.4475974959118614</v>
      </c>
      <c r="H25" s="30">
        <f t="shared" si="3"/>
        <v>25.241891523575905</v>
      </c>
      <c r="I25" s="49">
        <f t="shared" si="4"/>
        <v>19.645745498899583</v>
      </c>
      <c r="J25" s="9"/>
      <c r="K25" s="13">
        <f t="shared" si="1"/>
        <v>5.09549321540821</v>
      </c>
    </row>
    <row r="26" spans="1:11" ht="14.25" customHeight="1">
      <c r="A26" s="32" t="s">
        <v>6</v>
      </c>
      <c r="B26" s="28">
        <v>748.3</v>
      </c>
      <c r="C26" s="29">
        <v>374.1</v>
      </c>
      <c r="D26" s="29">
        <v>281.8</v>
      </c>
      <c r="E26" s="29">
        <v>142.7</v>
      </c>
      <c r="F26" s="29">
        <v>142.7</v>
      </c>
      <c r="G26" s="30">
        <f t="shared" si="2"/>
        <v>50.638750887154</v>
      </c>
      <c r="H26" s="30">
        <f t="shared" si="3"/>
        <v>100</v>
      </c>
      <c r="I26" s="49">
        <f t="shared" si="4"/>
        <v>38.14488104784816</v>
      </c>
      <c r="J26" s="9"/>
      <c r="K26" s="13">
        <f t="shared" si="1"/>
        <v>0.9814102872705514</v>
      </c>
    </row>
    <row r="27" spans="1:11" ht="15.75" customHeight="1">
      <c r="A27" s="34" t="s">
        <v>14</v>
      </c>
      <c r="B27" s="28">
        <v>3610.3</v>
      </c>
      <c r="C27" s="29">
        <v>674.2</v>
      </c>
      <c r="D27" s="29">
        <v>5711.2</v>
      </c>
      <c r="E27" s="29">
        <v>3036</v>
      </c>
      <c r="F27" s="29">
        <v>876.2</v>
      </c>
      <c r="G27" s="30">
        <f t="shared" si="2"/>
        <v>15.34178456366438</v>
      </c>
      <c r="H27" s="30">
        <f t="shared" si="3"/>
        <v>28.860342555994734</v>
      </c>
      <c r="I27" s="49">
        <f t="shared" si="4"/>
        <v>129.9614357757342</v>
      </c>
      <c r="J27" s="9"/>
      <c r="K27" s="13">
        <f t="shared" si="1"/>
        <v>6.026010467459406</v>
      </c>
    </row>
    <row r="28" spans="1:11" ht="15.75" customHeight="1">
      <c r="A28" s="65" t="s">
        <v>40</v>
      </c>
      <c r="B28" s="28">
        <v>0</v>
      </c>
      <c r="C28" s="29">
        <v>0</v>
      </c>
      <c r="D28" s="29">
        <v>4.6</v>
      </c>
      <c r="E28" s="29">
        <v>4.6</v>
      </c>
      <c r="F28" s="29">
        <v>0</v>
      </c>
      <c r="G28" s="30">
        <f t="shared" si="2"/>
        <v>0</v>
      </c>
      <c r="H28" s="30">
        <f t="shared" si="3"/>
        <v>0</v>
      </c>
      <c r="I28" s="49" t="e">
        <f t="shared" si="4"/>
        <v>#DIV/0!</v>
      </c>
      <c r="J28" s="9"/>
      <c r="K28" s="13">
        <f t="shared" si="1"/>
        <v>0</v>
      </c>
    </row>
    <row r="29" spans="1:11" ht="15.75" customHeight="1" thickBot="1">
      <c r="A29" s="64" t="s">
        <v>20</v>
      </c>
      <c r="B29" s="50">
        <v>-372.6</v>
      </c>
      <c r="C29" s="51">
        <v>-372.6</v>
      </c>
      <c r="D29" s="51">
        <v>0</v>
      </c>
      <c r="E29" s="51">
        <v>0</v>
      </c>
      <c r="F29" s="51">
        <v>-12</v>
      </c>
      <c r="G29" s="48" t="e">
        <f t="shared" si="2"/>
        <v>#DIV/0!</v>
      </c>
      <c r="H29" s="30" t="e">
        <f t="shared" si="3"/>
        <v>#DIV/0!</v>
      </c>
      <c r="I29" s="49">
        <f t="shared" si="4"/>
        <v>3.22061191626409</v>
      </c>
      <c r="J29" s="9"/>
      <c r="K29" s="13">
        <f t="shared" si="1"/>
        <v>-0.08252924630165814</v>
      </c>
    </row>
    <row r="30" spans="1:11" ht="15.75" customHeight="1" thickBot="1">
      <c r="A30" s="40" t="s">
        <v>22</v>
      </c>
      <c r="B30" s="41">
        <f>SUM(B24:B29)</f>
        <v>33748.4</v>
      </c>
      <c r="C30" s="42">
        <f>SUM(C24:C29)</f>
        <v>11185.7</v>
      </c>
      <c r="D30" s="42">
        <f>SUM(D24:D29)</f>
        <v>48552.4</v>
      </c>
      <c r="E30" s="42">
        <f>SUM(E24:E29)</f>
        <v>15749.4</v>
      </c>
      <c r="F30" s="42">
        <f>SUM(F24:F29)</f>
        <v>11378.7</v>
      </c>
      <c r="G30" s="43">
        <f t="shared" si="2"/>
        <v>23.43591665911469</v>
      </c>
      <c r="H30" s="43">
        <f t="shared" si="3"/>
        <v>72.24846660825175</v>
      </c>
      <c r="I30" s="44">
        <f t="shared" si="4"/>
        <v>101.7254172738407</v>
      </c>
      <c r="J30" s="16"/>
      <c r="K30" s="15">
        <f t="shared" si="1"/>
        <v>78.2562945743898</v>
      </c>
    </row>
    <row r="31" spans="1:11" ht="14.25" thickBot="1">
      <c r="A31" s="40" t="s">
        <v>5</v>
      </c>
      <c r="B31" s="52">
        <f>B30+B23</f>
        <v>41105.5</v>
      </c>
      <c r="C31" s="53">
        <f>C30+C23</f>
        <v>14092.2</v>
      </c>
      <c r="D31" s="53">
        <f>D30+D23</f>
        <v>58356.4</v>
      </c>
      <c r="E31" s="53">
        <f>E30+E23</f>
        <v>18895.8</v>
      </c>
      <c r="F31" s="53">
        <f>F30+F23</f>
        <v>14540.300000000001</v>
      </c>
      <c r="G31" s="43">
        <f t="shared" si="2"/>
        <v>24.916375924491575</v>
      </c>
      <c r="H31" s="43">
        <f t="shared" si="3"/>
        <v>76.94990421151792</v>
      </c>
      <c r="I31" s="44">
        <f t="shared" si="4"/>
        <v>103.17977320787386</v>
      </c>
      <c r="J31" s="16"/>
      <c r="K31" s="15">
        <f t="shared" si="1"/>
        <v>100</v>
      </c>
    </row>
    <row r="32" spans="1:10" ht="13.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4.25" customHeight="1">
      <c r="A33" s="7"/>
      <c r="B33" s="8"/>
      <c r="C33" s="8"/>
      <c r="D33" s="8"/>
      <c r="E33" s="8"/>
      <c r="F33" s="8"/>
      <c r="G33" s="8"/>
      <c r="H33" s="8"/>
      <c r="I33" s="8"/>
      <c r="J33" s="6"/>
    </row>
  </sheetData>
  <sheetProtection/>
  <mergeCells count="8">
    <mergeCell ref="A5:A6"/>
    <mergeCell ref="B5:B6"/>
    <mergeCell ref="C5:C6"/>
    <mergeCell ref="J5:K5"/>
    <mergeCell ref="D5:D6"/>
    <mergeCell ref="E5:E6"/>
    <mergeCell ref="F5:F6"/>
    <mergeCell ref="G5:I5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2019-07-19T07:35:03Z</cp:lastPrinted>
  <dcterms:created xsi:type="dcterms:W3CDTF">2006-03-15T08:27:04Z</dcterms:created>
  <dcterms:modified xsi:type="dcterms:W3CDTF">2019-07-19T07:35:25Z</dcterms:modified>
  <cp:category/>
  <cp:version/>
  <cp:contentType/>
  <cp:contentStatus/>
</cp:coreProperties>
</file>