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80" windowWidth="13980" windowHeight="12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<sst xmlns="http://schemas.openxmlformats.org/spreadsheetml/2006/main" count="42" uniqueCount="42">
  <si>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</si>
  <si>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</si>
  <si>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</si>
  <si>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</si>
  <si>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Административные платежи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</si>
  <si>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</si>
  <si>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</si>
  <si>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</si>
  <si>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</si>
  <si>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Прочие неналоговые доходы</t>
  </si>
  <si>
    <t>Субсидии</t>
  </si>
  <si>
    <t xml:space="preserve">  % исполнения</t>
  </si>
  <si>
    <t xml:space="preserve">Госпошлина </t>
  </si>
  <si>
    <t>Доходы от продажи земельных участков</t>
  </si>
  <si>
    <t>Иные межбюджетные трансферты</t>
  </si>
  <si>
    <t>Прочие поступления от использования имущества</t>
  </si>
  <si>
    <t>Аренда имущества</t>
  </si>
  <si>
    <t>Итого налоговых и неналоговых доходов:</t>
  </si>
  <si>
    <t>Приложение 1</t>
  </si>
  <si>
    <t>Доходы от реализации имущества</t>
  </si>
  <si>
    <t>Возврат остатков межбюджетных трансфертов</t>
  </si>
  <si>
    <t>ед.изм.: тыс.руб.</t>
  </si>
  <si>
    <t>Итого безвозмездных поступлений:</t>
  </si>
  <si>
    <t>Прочие доходы от оказания платных услуг  (работ) и компенсации затрат государства</t>
  </si>
  <si>
    <t>Доходы от уплаты акцизов на нефтепродукты</t>
  </si>
  <si>
    <t>Штрафы</t>
  </si>
  <si>
    <t>налоговые и неналоговые</t>
  </si>
  <si>
    <t>общая</t>
  </si>
  <si>
    <t>Факт 2018 г.</t>
  </si>
  <si>
    <t>План 2019 г.</t>
  </si>
  <si>
    <t>к плану 2019 г.</t>
  </si>
  <si>
    <t>структура факт 2019</t>
  </si>
  <si>
    <t>Невыясненные поступления</t>
  </si>
  <si>
    <t>Арендная плата за земли, находящиеся в собственности сельских поселений</t>
  </si>
  <si>
    <t>Прочие безвозмездные поступления</t>
  </si>
  <si>
    <t>Факт 9 мес.    2018 г.</t>
  </si>
  <si>
    <t>План 9 мес.    2019 г.</t>
  </si>
  <si>
    <t>Факт 9 мес.       2019 г.</t>
  </si>
  <si>
    <t>к плану       9 мес.      2019 г.</t>
  </si>
  <si>
    <t>к факту      9 мес.      2018 г.</t>
  </si>
  <si>
    <t xml:space="preserve">Исполнение доходной части бюджета муниципального образования Старопольское сельское поселение Сланцевского муниципального района Ленинградской области на 01.10.2019 </t>
  </si>
  <si>
    <t>к пояснительной записке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</si>
</sst>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[$-FC19]d\ mmmm\ yyyy\ &quot;г.&quot;"/>
    <numFmt numFmtId="181" formatCode="0.00000000"/>
  </numFmts>
  <fonts count="73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10"/>
      <name val="Arial"/>
      <family val="2"/>
    </font>
    <font>
      <b/>
      <sz val="12"/>
      <color indexed="10"/>
      <name val="Arial Narrow"/>
      <family val="2"/>
    </font>
    <font>
      <b/>
      <sz val="8.5"/>
      <name val="MS Sans Serif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b/>
      <sz val="9.5"/>
      <name val="MS Sans Serif"/>
      <family val="2"/>
    </font>
    <font>
      <b/>
      <sz val="10"/>
      <name val="Arial Cyr"/>
      <family val="0"/>
    </font>
    <font>
      <b/>
      <sz val="8"/>
      <name val="MS Sans Serif"/>
      <family val="2"/>
    </font>
    <font>
      <sz val="8"/>
      <name val="MS Sans Serif"/>
      <family val="2"/>
    </font>
    <font>
      <sz val="9"/>
      <name val="Times New Roman"/>
      <family val="1"/>
    </font>
    <font>
      <sz val="9"/>
      <name val="Arial Narrow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FF0000"/>
      <name val="Arial"/>
      <family val="2"/>
    </font>
    <font>
      <b/>
      <sz val="12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Alignment="1">
      <alignment/>
    </xf>
    <xf numFmtId="49" fontId="66" fillId="0" borderId="0" xfId="0" applyNumberFormat="1" applyFont="1" applyBorder="1" applyAlignment="1">
      <alignment horizontal="left" vertical="center"/>
    </xf>
    <xf numFmtId="4" fontId="67" fillId="0" borderId="0" xfId="0" applyNumberFormat="1" applyFont="1" applyFill="1" applyBorder="1" applyAlignment="1">
      <alignment horizontal="right" vertical="center" wrapText="1"/>
    </xf>
    <xf numFmtId="0" fontId="68" fillId="0" borderId="0" xfId="0" applyFont="1" applyAlignment="1">
      <alignment/>
    </xf>
    <xf numFmtId="49" fontId="69" fillId="0" borderId="0" xfId="0" applyNumberFormat="1" applyFont="1" applyBorder="1" applyAlignment="1">
      <alignment horizontal="left" vertical="center"/>
    </xf>
    <xf numFmtId="4" fontId="70" fillId="0" borderId="0" xfId="0" applyNumberFormat="1" applyFont="1" applyFill="1" applyBorder="1" applyAlignment="1">
      <alignment horizontal="right" vertical="center" wrapText="1"/>
    </xf>
    <xf numFmtId="0" fontId="71" fillId="0" borderId="0" xfId="0" applyFont="1" applyFill="1" applyAlignment="1">
      <alignment/>
    </xf>
    <xf numFmtId="49" fontId="72" fillId="0" borderId="0" xfId="0" applyNumberFormat="1" applyFont="1" applyBorder="1" applyAlignment="1">
      <alignment horizontal="left" vertical="center"/>
    </xf>
    <xf numFmtId="49" fontId="70" fillId="0" borderId="0" xfId="0" applyNumberFormat="1" applyFont="1" applyBorder="1" applyAlignment="1">
      <alignment horizontal="left" vertical="center"/>
    </xf>
    <xf numFmtId="0" fontId="64" fillId="0" borderId="0" xfId="0" applyFont="1" applyFill="1" applyBorder="1" applyAlignment="1">
      <alignment/>
    </xf>
    <xf numFmtId="49" fontId="30" fillId="0" borderId="10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49" fontId="30" fillId="0" borderId="13" xfId="0" applyNumberFormat="1" applyFont="1" applyBorder="1" applyAlignment="1">
      <alignment horizontal="center" vertical="center" wrapText="1"/>
    </xf>
    <xf numFmtId="173" fontId="31" fillId="0" borderId="14" xfId="0" applyNumberFormat="1" applyFont="1" applyBorder="1" applyAlignment="1">
      <alignment horizontal="left" vertical="center"/>
    </xf>
    <xf numFmtId="179" fontId="32" fillId="0" borderId="15" xfId="0" applyNumberFormat="1" applyFont="1" applyFill="1" applyBorder="1" applyAlignment="1">
      <alignment horizontal="right" vertical="center" wrapText="1"/>
    </xf>
    <xf numFmtId="49" fontId="31" fillId="0" borderId="14" xfId="0" applyNumberFormat="1" applyFont="1" applyBorder="1" applyAlignment="1">
      <alignment horizontal="left" vertical="center"/>
    </xf>
    <xf numFmtId="49" fontId="31" fillId="0" borderId="14" xfId="0" applyNumberFormat="1" applyFont="1" applyBorder="1" applyAlignment="1">
      <alignment horizontal="left" vertical="center" wrapText="1"/>
    </xf>
    <xf numFmtId="49" fontId="31" fillId="0" borderId="16" xfId="0" applyNumberFormat="1" applyFont="1" applyBorder="1" applyAlignment="1">
      <alignment horizontal="left" vertical="center"/>
    </xf>
    <xf numFmtId="179" fontId="32" fillId="0" borderId="17" xfId="0" applyNumberFormat="1" applyFont="1" applyFill="1" applyBorder="1" applyAlignment="1">
      <alignment horizontal="right" vertical="center" wrapText="1"/>
    </xf>
    <xf numFmtId="49" fontId="31" fillId="0" borderId="18" xfId="0" applyNumberFormat="1" applyFont="1" applyBorder="1" applyAlignment="1">
      <alignment horizontal="left" vertical="center"/>
    </xf>
    <xf numFmtId="179" fontId="32" fillId="0" borderId="19" xfId="0" applyNumberFormat="1" applyFont="1" applyFill="1" applyBorder="1" applyAlignment="1">
      <alignment horizontal="right" vertical="center" wrapText="1"/>
    </xf>
    <xf numFmtId="49" fontId="33" fillId="0" borderId="20" xfId="0" applyNumberFormat="1" applyFont="1" applyBorder="1" applyAlignment="1">
      <alignment horizontal="left" vertical="center"/>
    </xf>
    <xf numFmtId="179" fontId="34" fillId="0" borderId="21" xfId="0" applyNumberFormat="1" applyFont="1" applyFill="1" applyBorder="1" applyAlignment="1">
      <alignment horizontal="right" vertical="center" wrapText="1"/>
    </xf>
    <xf numFmtId="49" fontId="31" fillId="0" borderId="12" xfId="0" applyNumberFormat="1" applyFont="1" applyBorder="1" applyAlignment="1">
      <alignment horizontal="left" vertical="center"/>
    </xf>
    <xf numFmtId="179" fontId="32" fillId="0" borderId="22" xfId="0" applyNumberFormat="1" applyFont="1" applyFill="1" applyBorder="1" applyAlignment="1">
      <alignment horizontal="right" vertical="center" wrapText="1"/>
    </xf>
    <xf numFmtId="49" fontId="31" fillId="0" borderId="23" xfId="0" applyNumberFormat="1" applyFont="1" applyBorder="1" applyAlignment="1">
      <alignment horizontal="left" vertical="center"/>
    </xf>
    <xf numFmtId="49" fontId="31" fillId="0" borderId="24" xfId="0" applyNumberFormat="1" applyFont="1" applyBorder="1" applyAlignment="1">
      <alignment horizontal="left" vertical="center"/>
    </xf>
    <xf numFmtId="179" fontId="32" fillId="0" borderId="25" xfId="0" applyNumberFormat="1" applyFont="1" applyFill="1" applyBorder="1" applyAlignment="1">
      <alignment horizontal="right" vertical="center" wrapText="1"/>
    </xf>
    <xf numFmtId="179" fontId="34" fillId="0" borderId="19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9" fontId="31" fillId="0" borderId="15" xfId="0" applyNumberFormat="1" applyFont="1" applyFill="1" applyBorder="1" applyAlignment="1">
      <alignment horizontal="right" vertical="center" wrapText="1"/>
    </xf>
    <xf numFmtId="179" fontId="31" fillId="0" borderId="17" xfId="0" applyNumberFormat="1" applyFont="1" applyFill="1" applyBorder="1" applyAlignment="1">
      <alignment horizontal="right" vertical="center" wrapText="1"/>
    </xf>
    <xf numFmtId="179" fontId="31" fillId="0" borderId="19" xfId="0" applyNumberFormat="1" applyFont="1" applyFill="1" applyBorder="1" applyAlignment="1">
      <alignment horizontal="right" vertical="center" wrapText="1"/>
    </xf>
    <xf numFmtId="179" fontId="33" fillId="0" borderId="21" xfId="0" applyNumberFormat="1" applyFont="1" applyFill="1" applyBorder="1" applyAlignment="1">
      <alignment horizontal="right" vertical="center" wrapText="1"/>
    </xf>
    <xf numFmtId="179" fontId="31" fillId="0" borderId="22" xfId="0" applyNumberFormat="1" applyFont="1" applyFill="1" applyBorder="1" applyAlignment="1">
      <alignment horizontal="right" vertical="center" wrapText="1"/>
    </xf>
    <xf numFmtId="179" fontId="31" fillId="0" borderId="25" xfId="0" applyNumberFormat="1" applyFont="1" applyFill="1" applyBorder="1" applyAlignment="1">
      <alignment horizontal="right" vertical="center" wrapText="1"/>
    </xf>
    <xf numFmtId="179" fontId="33" fillId="0" borderId="19" xfId="0" applyNumberFormat="1" applyFont="1" applyFill="1" applyBorder="1" applyAlignment="1">
      <alignment horizontal="right" vertical="center" wrapText="1"/>
    </xf>
    <xf numFmtId="4" fontId="36" fillId="0" borderId="0" xfId="0" applyNumberFormat="1" applyFont="1" applyFill="1" applyBorder="1" applyAlignment="1">
      <alignment horizontal="right" vertical="center" wrapText="1"/>
    </xf>
    <xf numFmtId="4" fontId="37" fillId="0" borderId="0" xfId="0" applyNumberFormat="1" applyFont="1" applyFill="1" applyBorder="1" applyAlignment="1">
      <alignment horizontal="right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0" fillId="0" borderId="0" xfId="0" applyFont="1" applyAlignment="1">
      <alignment/>
    </xf>
    <xf numFmtId="49" fontId="4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30" fillId="0" borderId="27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28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9" fontId="44" fillId="0" borderId="15" xfId="0" applyNumberFormat="1" applyFont="1" applyFill="1" applyBorder="1" applyAlignment="1">
      <alignment horizontal="right" vertical="center" wrapText="1"/>
    </xf>
    <xf numFmtId="179" fontId="44" fillId="0" borderId="28" xfId="0" applyNumberFormat="1" applyFont="1" applyFill="1" applyBorder="1" applyAlignment="1">
      <alignment horizontal="right" vertical="center" wrapText="1"/>
    </xf>
    <xf numFmtId="172" fontId="45" fillId="0" borderId="0" xfId="0" applyNumberFormat="1" applyFont="1" applyAlignment="1">
      <alignment/>
    </xf>
    <xf numFmtId="179" fontId="46" fillId="0" borderId="21" xfId="0" applyNumberFormat="1" applyFont="1" applyFill="1" applyBorder="1" applyAlignment="1">
      <alignment horizontal="right" vertical="center" wrapText="1"/>
    </xf>
    <xf numFmtId="179" fontId="46" fillId="0" borderId="29" xfId="0" applyNumberFormat="1" applyFont="1" applyFill="1" applyBorder="1" applyAlignment="1">
      <alignment horizontal="right" vertical="center" wrapText="1"/>
    </xf>
    <xf numFmtId="172" fontId="36" fillId="0" borderId="20" xfId="0" applyNumberFormat="1" applyFont="1" applyBorder="1" applyAlignment="1">
      <alignment/>
    </xf>
    <xf numFmtId="172" fontId="36" fillId="0" borderId="30" xfId="0" applyNumberFormat="1" applyFont="1" applyBorder="1" applyAlignment="1">
      <alignment/>
    </xf>
    <xf numFmtId="179" fontId="44" fillId="0" borderId="13" xfId="0" applyNumberFormat="1" applyFont="1" applyFill="1" applyBorder="1" applyAlignment="1">
      <alignment horizontal="right" vertical="center" wrapText="1"/>
    </xf>
    <xf numFmtId="179" fontId="44" fillId="0" borderId="31" xfId="0" applyNumberFormat="1" applyFont="1" applyFill="1" applyBorder="1" applyAlignment="1">
      <alignment horizontal="right" vertical="center" wrapText="1"/>
    </xf>
    <xf numFmtId="0" fontId="39" fillId="0" borderId="2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selection activeCell="A23" sqref="A23:IV23"/>
    </sheetView>
  </sheetViews>
  <sheetFormatPr defaultColWidth="9.00390625" defaultRowHeight="12.75"/>
  <cols>
    <col min="1" max="1" width="41.625" style="1" customWidth="1"/>
    <col min="2" max="2" width="13.125" style="2" customWidth="1"/>
    <col min="3" max="3" width="12.25390625" style="34" customWidth="1"/>
    <col min="4" max="4" width="11.625" style="34" customWidth="1"/>
    <col min="5" max="5" width="12.25390625" style="34" customWidth="1"/>
    <col min="6" max="6" width="12.125" style="34" customWidth="1"/>
    <col min="7" max="7" width="9.125" style="2" customWidth="1"/>
    <col min="8" max="8" width="8.375" style="2" customWidth="1"/>
    <col min="9" max="9" width="8.75390625" style="2" customWidth="1"/>
    <col min="10" max="10" width="10.875" style="1" customWidth="1"/>
    <col min="11" max="16384" width="9.125" style="1" customWidth="1"/>
  </cols>
  <sheetData>
    <row r="1" ht="12.75">
      <c r="I1" s="47" t="s">
        <v>18</v>
      </c>
    </row>
    <row r="2" ht="12.75">
      <c r="I2" s="47" t="s">
        <v>41</v>
      </c>
    </row>
    <row r="3" ht="12.75">
      <c r="I3" s="47"/>
    </row>
    <row r="4" spans="1:10" s="3" customFormat="1" ht="39" customHeight="1">
      <c r="A4" s="46" t="s">
        <v>40</v>
      </c>
      <c r="B4" s="46"/>
      <c r="C4" s="46"/>
      <c r="D4" s="46"/>
      <c r="E4" s="46"/>
      <c r="F4" s="46"/>
      <c r="G4" s="46"/>
      <c r="H4" s="46"/>
      <c r="I4" s="46"/>
      <c r="J4" s="46"/>
    </row>
    <row r="5" spans="1:9" ht="15.75">
      <c r="A5" s="10"/>
      <c r="B5" s="9"/>
      <c r="C5" s="35"/>
      <c r="D5" s="35"/>
      <c r="E5" s="35"/>
      <c r="F5" s="35"/>
      <c r="G5" s="9"/>
      <c r="H5" s="9"/>
      <c r="I5" s="9"/>
    </row>
    <row r="6" spans="1:11" ht="13.5" thickBot="1">
      <c r="A6" s="11"/>
      <c r="B6" s="12"/>
      <c r="C6" s="36"/>
      <c r="D6" s="36"/>
      <c r="E6" s="36"/>
      <c r="G6" s="36"/>
      <c r="H6" s="36" t="s">
        <v>21</v>
      </c>
      <c r="I6" s="34"/>
      <c r="J6" s="48"/>
      <c r="K6" s="48"/>
    </row>
    <row r="7" spans="1:11" ht="25.5" customHeight="1">
      <c r="A7" s="13" t="s">
        <v>0</v>
      </c>
      <c r="B7" s="14" t="s">
        <v>28</v>
      </c>
      <c r="C7" s="14" t="s">
        <v>35</v>
      </c>
      <c r="D7" s="14" t="s">
        <v>29</v>
      </c>
      <c r="E7" s="14" t="s">
        <v>36</v>
      </c>
      <c r="F7" s="14" t="s">
        <v>37</v>
      </c>
      <c r="G7" s="49" t="s">
        <v>11</v>
      </c>
      <c r="H7" s="50"/>
      <c r="I7" s="51"/>
      <c r="J7" s="52" t="s">
        <v>31</v>
      </c>
      <c r="K7" s="53"/>
    </row>
    <row r="8" spans="1:11" ht="33" customHeight="1">
      <c r="A8" s="15"/>
      <c r="B8" s="16"/>
      <c r="C8" s="33"/>
      <c r="D8" s="33"/>
      <c r="E8" s="33"/>
      <c r="F8" s="33"/>
      <c r="G8" s="54" t="s">
        <v>30</v>
      </c>
      <c r="H8" s="54" t="s">
        <v>38</v>
      </c>
      <c r="I8" s="55" t="s">
        <v>39</v>
      </c>
      <c r="J8" s="56" t="s">
        <v>26</v>
      </c>
      <c r="K8" s="57" t="s">
        <v>27</v>
      </c>
    </row>
    <row r="9" spans="1:11" ht="15" customHeight="1">
      <c r="A9" s="17" t="s">
        <v>2</v>
      </c>
      <c r="B9" s="18">
        <v>2875.3</v>
      </c>
      <c r="C9" s="37">
        <v>2057.8</v>
      </c>
      <c r="D9" s="37">
        <v>2986.7</v>
      </c>
      <c r="E9" s="37">
        <v>2123.5</v>
      </c>
      <c r="F9" s="37">
        <v>2097.9</v>
      </c>
      <c r="G9" s="58">
        <f>F9/D9*100</f>
        <v>70.2414035557639</v>
      </c>
      <c r="H9" s="58">
        <f>F9/E9*100</f>
        <v>98.79444313633154</v>
      </c>
      <c r="I9" s="59">
        <f>F9/C9*100</f>
        <v>101.94868305957819</v>
      </c>
      <c r="J9" s="60">
        <f aca="true" t="shared" si="0" ref="J9:J25">F9/$F$25*100</f>
        <v>37.36242208370437</v>
      </c>
      <c r="K9" s="60">
        <f aca="true" t="shared" si="1" ref="K9:K33">F9/$F$33*100</f>
        <v>9.023807987612106</v>
      </c>
    </row>
    <row r="10" spans="1:11" ht="17.25" customHeight="1">
      <c r="A10" s="19" t="s">
        <v>24</v>
      </c>
      <c r="B10" s="18">
        <v>2034.1</v>
      </c>
      <c r="C10" s="37">
        <v>1488.8</v>
      </c>
      <c r="D10" s="37">
        <v>2033</v>
      </c>
      <c r="E10" s="37">
        <v>1525</v>
      </c>
      <c r="F10" s="37">
        <v>1723.1</v>
      </c>
      <c r="G10" s="58">
        <f aca="true" t="shared" si="2" ref="G10:G33">F10/D10*100</f>
        <v>84.75651746187899</v>
      </c>
      <c r="H10" s="58">
        <f aca="true" t="shared" si="3" ref="H10:H33">F10/E10*100</f>
        <v>112.99016393442622</v>
      </c>
      <c r="I10" s="59">
        <f aca="true" t="shared" si="4" ref="I10:I33">F10/C10*100</f>
        <v>115.7375067168189</v>
      </c>
      <c r="J10" s="60">
        <f t="shared" si="0"/>
        <v>30.687444345503117</v>
      </c>
      <c r="K10" s="60">
        <f t="shared" si="1"/>
        <v>7.411660967374238</v>
      </c>
    </row>
    <row r="11" spans="1:11" ht="15.75" customHeight="1">
      <c r="A11" s="19" t="s">
        <v>7</v>
      </c>
      <c r="B11" s="18">
        <v>42.8</v>
      </c>
      <c r="C11" s="37">
        <v>42.8</v>
      </c>
      <c r="D11" s="37">
        <v>61</v>
      </c>
      <c r="E11" s="37">
        <v>61</v>
      </c>
      <c r="F11" s="37">
        <v>30.3</v>
      </c>
      <c r="G11" s="58">
        <f t="shared" si="2"/>
        <v>49.67213114754098</v>
      </c>
      <c r="H11" s="58">
        <f t="shared" si="3"/>
        <v>49.67213114754098</v>
      </c>
      <c r="I11" s="59">
        <f t="shared" si="4"/>
        <v>70.7943925233645</v>
      </c>
      <c r="J11" s="60">
        <f t="shared" si="0"/>
        <v>0.5396260017809439</v>
      </c>
      <c r="K11" s="60">
        <f t="shared" si="1"/>
        <v>0.13033098909607072</v>
      </c>
    </row>
    <row r="12" spans="1:11" ht="15.75" customHeight="1">
      <c r="A12" s="19" t="s">
        <v>3</v>
      </c>
      <c r="B12" s="18">
        <v>244.5</v>
      </c>
      <c r="C12" s="37">
        <v>69.8</v>
      </c>
      <c r="D12" s="37">
        <v>216</v>
      </c>
      <c r="E12" s="37">
        <v>98</v>
      </c>
      <c r="F12" s="37">
        <v>78.4</v>
      </c>
      <c r="G12" s="58">
        <f t="shared" si="2"/>
        <v>36.2962962962963</v>
      </c>
      <c r="H12" s="58">
        <f t="shared" si="3"/>
        <v>80</v>
      </c>
      <c r="I12" s="59">
        <f t="shared" si="4"/>
        <v>112.32091690544415</v>
      </c>
      <c r="J12" s="60">
        <f t="shared" si="0"/>
        <v>1.396260017809439</v>
      </c>
      <c r="K12" s="60">
        <f t="shared" si="1"/>
        <v>0.3372260575951137</v>
      </c>
    </row>
    <row r="13" spans="1:11" ht="14.25" customHeight="1">
      <c r="A13" s="19" t="s">
        <v>1</v>
      </c>
      <c r="B13" s="18">
        <v>1678.7</v>
      </c>
      <c r="C13" s="37">
        <v>831</v>
      </c>
      <c r="D13" s="37">
        <v>1406</v>
      </c>
      <c r="E13" s="37">
        <v>709.7</v>
      </c>
      <c r="F13" s="37">
        <v>834.6</v>
      </c>
      <c r="G13" s="58">
        <f t="shared" si="2"/>
        <v>59.359886201991465</v>
      </c>
      <c r="H13" s="58">
        <f t="shared" si="3"/>
        <v>117.59898548682541</v>
      </c>
      <c r="I13" s="59">
        <f t="shared" si="4"/>
        <v>100.4332129963899</v>
      </c>
      <c r="J13" s="60">
        <f t="shared" si="0"/>
        <v>14.863757791629565</v>
      </c>
      <c r="K13" s="60">
        <f t="shared" si="1"/>
        <v>3.5899090263887996</v>
      </c>
    </row>
    <row r="14" spans="1:11" ht="15.75" customHeight="1">
      <c r="A14" s="19" t="s">
        <v>12</v>
      </c>
      <c r="B14" s="18">
        <v>7.5</v>
      </c>
      <c r="C14" s="37">
        <v>6.7</v>
      </c>
      <c r="D14" s="37">
        <v>8.7</v>
      </c>
      <c r="E14" s="37">
        <v>6.5</v>
      </c>
      <c r="F14" s="37">
        <v>3.5</v>
      </c>
      <c r="G14" s="58">
        <f t="shared" si="2"/>
        <v>40.229885057471265</v>
      </c>
      <c r="H14" s="58">
        <f t="shared" si="3"/>
        <v>53.84615384615385</v>
      </c>
      <c r="I14" s="59">
        <f t="shared" si="4"/>
        <v>52.23880597014925</v>
      </c>
      <c r="J14" s="60">
        <f t="shared" si="0"/>
        <v>0.06233303650934995</v>
      </c>
      <c r="K14" s="60">
        <f t="shared" si="1"/>
        <v>0.015054734714067574</v>
      </c>
    </row>
    <row r="15" spans="1:11" ht="22.5" customHeight="1">
      <c r="A15" s="20" t="s">
        <v>33</v>
      </c>
      <c r="B15" s="18">
        <v>0</v>
      </c>
      <c r="C15" s="37">
        <v>0</v>
      </c>
      <c r="D15" s="37">
        <v>20</v>
      </c>
      <c r="E15" s="37">
        <v>20</v>
      </c>
      <c r="F15" s="37">
        <v>18.2</v>
      </c>
      <c r="G15" s="58">
        <f t="shared" si="2"/>
        <v>90.99999999999999</v>
      </c>
      <c r="H15" s="58">
        <f t="shared" si="3"/>
        <v>90.99999999999999</v>
      </c>
      <c r="I15" s="59" t="e">
        <f t="shared" si="4"/>
        <v>#DIV/0!</v>
      </c>
      <c r="J15" s="60">
        <f t="shared" si="0"/>
        <v>0.32413178984861973</v>
      </c>
      <c r="K15" s="60">
        <f t="shared" si="1"/>
        <v>0.07828462051315138</v>
      </c>
    </row>
    <row r="16" spans="1:11" ht="15.75" customHeight="1">
      <c r="A16" s="19" t="s">
        <v>16</v>
      </c>
      <c r="B16" s="18">
        <v>169.5</v>
      </c>
      <c r="C16" s="37">
        <v>153.2</v>
      </c>
      <c r="D16" s="37">
        <v>149.5</v>
      </c>
      <c r="E16" s="37">
        <v>113.5</v>
      </c>
      <c r="F16" s="37">
        <v>129.8</v>
      </c>
      <c r="G16" s="58">
        <f t="shared" si="2"/>
        <v>86.8227424749164</v>
      </c>
      <c r="H16" s="58">
        <f t="shared" si="3"/>
        <v>114.36123348017621</v>
      </c>
      <c r="I16" s="59">
        <f t="shared" si="4"/>
        <v>84.72584856396868</v>
      </c>
      <c r="J16" s="60">
        <f t="shared" si="0"/>
        <v>2.31166518254675</v>
      </c>
      <c r="K16" s="60">
        <f t="shared" si="1"/>
        <v>0.5583155902531347</v>
      </c>
    </row>
    <row r="17" spans="1:11" ht="15.75" customHeight="1">
      <c r="A17" s="19" t="s">
        <v>15</v>
      </c>
      <c r="B17" s="18">
        <v>130</v>
      </c>
      <c r="C17" s="37">
        <v>105.2</v>
      </c>
      <c r="D17" s="37">
        <v>143.9</v>
      </c>
      <c r="E17" s="37">
        <v>107.9</v>
      </c>
      <c r="F17" s="37">
        <v>142.4</v>
      </c>
      <c r="G17" s="58">
        <f t="shared" si="2"/>
        <v>98.95760945100764</v>
      </c>
      <c r="H17" s="58">
        <f t="shared" si="3"/>
        <v>131.9740500463392</v>
      </c>
      <c r="I17" s="59">
        <f t="shared" si="4"/>
        <v>135.36121673003802</v>
      </c>
      <c r="J17" s="60">
        <f t="shared" si="0"/>
        <v>2.5360641139804097</v>
      </c>
      <c r="K17" s="60">
        <f t="shared" si="1"/>
        <v>0.6125126352237779</v>
      </c>
    </row>
    <row r="18" spans="1:11" ht="24.75" customHeight="1">
      <c r="A18" s="20" t="s">
        <v>23</v>
      </c>
      <c r="B18" s="18">
        <v>0</v>
      </c>
      <c r="C18" s="37">
        <v>30</v>
      </c>
      <c r="D18" s="37">
        <v>0</v>
      </c>
      <c r="E18" s="37">
        <v>0</v>
      </c>
      <c r="F18" s="37">
        <v>189.5</v>
      </c>
      <c r="G18" s="58" t="e">
        <f t="shared" si="2"/>
        <v>#DIV/0!</v>
      </c>
      <c r="H18" s="58" t="e">
        <f t="shared" si="3"/>
        <v>#DIV/0!</v>
      </c>
      <c r="I18" s="59">
        <f t="shared" si="4"/>
        <v>631.6666666666666</v>
      </c>
      <c r="J18" s="60">
        <f t="shared" si="0"/>
        <v>3.374888691006233</v>
      </c>
      <c r="K18" s="60">
        <f t="shared" si="1"/>
        <v>0.8151063509473729</v>
      </c>
    </row>
    <row r="19" spans="1:11" ht="13.5" customHeight="1">
      <c r="A19" s="21" t="s">
        <v>19</v>
      </c>
      <c r="B19" s="22">
        <v>0</v>
      </c>
      <c r="C19" s="38">
        <v>0</v>
      </c>
      <c r="D19" s="38">
        <v>1500</v>
      </c>
      <c r="E19" s="38">
        <v>0</v>
      </c>
      <c r="F19" s="38">
        <v>0</v>
      </c>
      <c r="G19" s="58">
        <f t="shared" si="2"/>
        <v>0</v>
      </c>
      <c r="H19" s="58" t="e">
        <f t="shared" si="3"/>
        <v>#DIV/0!</v>
      </c>
      <c r="I19" s="59" t="e">
        <f t="shared" si="4"/>
        <v>#DIV/0!</v>
      </c>
      <c r="J19" s="60">
        <f t="shared" si="0"/>
        <v>0</v>
      </c>
      <c r="K19" s="60">
        <f t="shared" si="1"/>
        <v>0</v>
      </c>
    </row>
    <row r="20" spans="1:11" ht="13.5" customHeight="1">
      <c r="A20" s="21" t="s">
        <v>13</v>
      </c>
      <c r="B20" s="22">
        <v>0</v>
      </c>
      <c r="C20" s="38">
        <v>0</v>
      </c>
      <c r="D20" s="38">
        <v>1183.6</v>
      </c>
      <c r="E20" s="38">
        <v>0</v>
      </c>
      <c r="F20" s="38">
        <v>0</v>
      </c>
      <c r="G20" s="58">
        <f t="shared" si="2"/>
        <v>0</v>
      </c>
      <c r="H20" s="58" t="e">
        <f t="shared" si="3"/>
        <v>#DIV/0!</v>
      </c>
      <c r="I20" s="59" t="e">
        <f t="shared" si="4"/>
        <v>#DIV/0!</v>
      </c>
      <c r="J20" s="60">
        <f t="shared" si="0"/>
        <v>0</v>
      </c>
      <c r="K20" s="60">
        <f t="shared" si="1"/>
        <v>0</v>
      </c>
    </row>
    <row r="21" spans="1:11" ht="16.5" customHeight="1">
      <c r="A21" s="21" t="s">
        <v>4</v>
      </c>
      <c r="B21" s="22">
        <v>0.5</v>
      </c>
      <c r="C21" s="38">
        <v>0.5</v>
      </c>
      <c r="D21" s="38">
        <v>2</v>
      </c>
      <c r="E21" s="38">
        <v>1.5</v>
      </c>
      <c r="F21" s="38">
        <v>0</v>
      </c>
      <c r="G21" s="58">
        <f t="shared" si="2"/>
        <v>0</v>
      </c>
      <c r="H21" s="58">
        <f t="shared" si="3"/>
        <v>0</v>
      </c>
      <c r="I21" s="59">
        <f t="shared" si="4"/>
        <v>0</v>
      </c>
      <c r="J21" s="60">
        <f t="shared" si="0"/>
        <v>0</v>
      </c>
      <c r="K21" s="60">
        <f t="shared" si="1"/>
        <v>0</v>
      </c>
    </row>
    <row r="22" spans="1:11" ht="15.75" customHeight="1">
      <c r="A22" s="21" t="s">
        <v>25</v>
      </c>
      <c r="B22" s="22">
        <v>10.9</v>
      </c>
      <c r="C22" s="38">
        <v>0</v>
      </c>
      <c r="D22" s="38">
        <v>3.6</v>
      </c>
      <c r="E22" s="38">
        <v>2</v>
      </c>
      <c r="F22" s="38">
        <v>0</v>
      </c>
      <c r="G22" s="58">
        <f t="shared" si="2"/>
        <v>0</v>
      </c>
      <c r="H22" s="58">
        <f t="shared" si="3"/>
        <v>0</v>
      </c>
      <c r="I22" s="59" t="e">
        <f t="shared" si="4"/>
        <v>#DIV/0!</v>
      </c>
      <c r="J22" s="60">
        <f t="shared" si="0"/>
        <v>0</v>
      </c>
      <c r="K22" s="60">
        <f t="shared" si="1"/>
        <v>0</v>
      </c>
    </row>
    <row r="23" spans="1:11" ht="15.75" customHeight="1" hidden="1">
      <c r="A23" s="21" t="s">
        <v>32</v>
      </c>
      <c r="B23" s="22">
        <v>0</v>
      </c>
      <c r="C23" s="38">
        <v>0</v>
      </c>
      <c r="D23" s="38">
        <v>0</v>
      </c>
      <c r="E23" s="38">
        <v>0</v>
      </c>
      <c r="F23" s="38">
        <v>0</v>
      </c>
      <c r="G23" s="58" t="e">
        <f t="shared" si="2"/>
        <v>#DIV/0!</v>
      </c>
      <c r="H23" s="58" t="e">
        <f t="shared" si="3"/>
        <v>#DIV/0!</v>
      </c>
      <c r="I23" s="59" t="e">
        <f t="shared" si="4"/>
        <v>#DIV/0!</v>
      </c>
      <c r="J23" s="60">
        <f t="shared" si="0"/>
        <v>0</v>
      </c>
      <c r="K23" s="60">
        <f t="shared" si="1"/>
        <v>0</v>
      </c>
    </row>
    <row r="24" spans="1:11" ht="18" customHeight="1" thickBot="1">
      <c r="A24" s="23" t="s">
        <v>9</v>
      </c>
      <c r="B24" s="24">
        <v>163.3</v>
      </c>
      <c r="C24" s="39">
        <v>115</v>
      </c>
      <c r="D24" s="39">
        <v>638.4</v>
      </c>
      <c r="E24" s="39">
        <v>638.4</v>
      </c>
      <c r="F24" s="39">
        <v>367.3</v>
      </c>
      <c r="G24" s="58">
        <f t="shared" si="2"/>
        <v>57.53446115288221</v>
      </c>
      <c r="H24" s="58">
        <f t="shared" si="3"/>
        <v>57.53446115288221</v>
      </c>
      <c r="I24" s="59">
        <f t="shared" si="4"/>
        <v>319.39130434782606</v>
      </c>
      <c r="J24" s="60">
        <f t="shared" si="0"/>
        <v>6.541406945681211</v>
      </c>
      <c r="K24" s="60">
        <f t="shared" si="1"/>
        <v>1.5798868744220058</v>
      </c>
    </row>
    <row r="25" spans="1:11" ht="16.5" customHeight="1" thickBot="1">
      <c r="A25" s="25" t="s">
        <v>17</v>
      </c>
      <c r="B25" s="26">
        <f>SUM(B9:B24)</f>
        <v>7357.099999999999</v>
      </c>
      <c r="C25" s="40">
        <f>SUM(C9:C24)</f>
        <v>4900.8</v>
      </c>
      <c r="D25" s="40">
        <f>SUM(D9:D24)</f>
        <v>10352.4</v>
      </c>
      <c r="E25" s="40">
        <f>SUM(E9:E24)</f>
        <v>5406.999999999999</v>
      </c>
      <c r="F25" s="40">
        <f>SUM(F9:F24)</f>
        <v>5615</v>
      </c>
      <c r="G25" s="61">
        <f t="shared" si="2"/>
        <v>54.23863065569336</v>
      </c>
      <c r="H25" s="61">
        <f t="shared" si="3"/>
        <v>103.84686517477346</v>
      </c>
      <c r="I25" s="62">
        <f t="shared" si="4"/>
        <v>114.57313091740124</v>
      </c>
      <c r="J25" s="63">
        <f t="shared" si="0"/>
        <v>100</v>
      </c>
      <c r="K25" s="64">
        <f t="shared" si="1"/>
        <v>24.152095834139836</v>
      </c>
    </row>
    <row r="26" spans="1:11" ht="13.5">
      <c r="A26" s="27" t="s">
        <v>8</v>
      </c>
      <c r="B26" s="28">
        <v>12252.1</v>
      </c>
      <c r="C26" s="41">
        <v>11474</v>
      </c>
      <c r="D26" s="41">
        <v>12284.3</v>
      </c>
      <c r="E26" s="41">
        <v>11620.9</v>
      </c>
      <c r="F26" s="41">
        <v>11620.9</v>
      </c>
      <c r="G26" s="65">
        <f t="shared" si="2"/>
        <v>94.59961088543915</v>
      </c>
      <c r="H26" s="65">
        <f t="shared" si="3"/>
        <v>100</v>
      </c>
      <c r="I26" s="66">
        <f t="shared" si="4"/>
        <v>101.28028586369182</v>
      </c>
      <c r="J26" s="48"/>
      <c r="K26" s="60">
        <f t="shared" si="1"/>
        <v>49.98559046820225</v>
      </c>
    </row>
    <row r="27" spans="1:11" ht="14.25" customHeight="1">
      <c r="A27" s="21" t="s">
        <v>10</v>
      </c>
      <c r="B27" s="22">
        <v>17510.3</v>
      </c>
      <c r="C27" s="38">
        <v>3771.3</v>
      </c>
      <c r="D27" s="38">
        <v>17186.1</v>
      </c>
      <c r="E27" s="38">
        <v>3258.2</v>
      </c>
      <c r="F27" s="38">
        <v>2287.4</v>
      </c>
      <c r="G27" s="58">
        <f t="shared" si="2"/>
        <v>13.309593217774832</v>
      </c>
      <c r="H27" s="58">
        <f t="shared" si="3"/>
        <v>70.2044073414769</v>
      </c>
      <c r="I27" s="66">
        <f t="shared" si="4"/>
        <v>60.6528252857105</v>
      </c>
      <c r="J27" s="48"/>
      <c r="K27" s="60">
        <f t="shared" si="1"/>
        <v>9.838914338559478</v>
      </c>
    </row>
    <row r="28" spans="1:11" ht="14.25" customHeight="1">
      <c r="A28" s="19" t="s">
        <v>6</v>
      </c>
      <c r="B28" s="18">
        <v>748.3</v>
      </c>
      <c r="C28" s="37">
        <v>561.2</v>
      </c>
      <c r="D28" s="37">
        <v>281.8</v>
      </c>
      <c r="E28" s="37">
        <v>212.2</v>
      </c>
      <c r="F28" s="37">
        <v>212.2</v>
      </c>
      <c r="G28" s="58">
        <f t="shared" si="2"/>
        <v>75.30163236337827</v>
      </c>
      <c r="H28" s="58">
        <f t="shared" si="3"/>
        <v>100</v>
      </c>
      <c r="I28" s="66">
        <f t="shared" si="4"/>
        <v>37.811831789023515</v>
      </c>
      <c r="J28" s="48"/>
      <c r="K28" s="60">
        <f t="shared" si="1"/>
        <v>0.9127470589500397</v>
      </c>
    </row>
    <row r="29" spans="1:11" ht="15.75" customHeight="1">
      <c r="A29" s="21" t="s">
        <v>14</v>
      </c>
      <c r="B29" s="18">
        <v>3610.3</v>
      </c>
      <c r="C29" s="37">
        <v>1442</v>
      </c>
      <c r="D29" s="37">
        <v>5816.2</v>
      </c>
      <c r="E29" s="37">
        <v>5034.4</v>
      </c>
      <c r="F29" s="37">
        <v>3525</v>
      </c>
      <c r="G29" s="58">
        <f t="shared" si="2"/>
        <v>60.606581616863245</v>
      </c>
      <c r="H29" s="58">
        <f t="shared" si="3"/>
        <v>70.01827427300175</v>
      </c>
      <c r="I29" s="66">
        <f t="shared" si="4"/>
        <v>244.4521497919556</v>
      </c>
      <c r="J29" s="48"/>
      <c r="K29" s="60">
        <f t="shared" si="1"/>
        <v>15.162268533453771</v>
      </c>
    </row>
    <row r="30" spans="1:11" ht="15.75" customHeight="1">
      <c r="A30" s="29" t="s">
        <v>34</v>
      </c>
      <c r="B30" s="18">
        <v>0</v>
      </c>
      <c r="C30" s="37">
        <v>0</v>
      </c>
      <c r="D30" s="37">
        <v>4.6</v>
      </c>
      <c r="E30" s="37">
        <v>4.6</v>
      </c>
      <c r="F30" s="37">
        <v>0</v>
      </c>
      <c r="G30" s="58">
        <f t="shared" si="2"/>
        <v>0</v>
      </c>
      <c r="H30" s="58">
        <f t="shared" si="3"/>
        <v>0</v>
      </c>
      <c r="I30" s="66" t="e">
        <f t="shared" si="4"/>
        <v>#DIV/0!</v>
      </c>
      <c r="J30" s="48"/>
      <c r="K30" s="60">
        <f t="shared" si="1"/>
        <v>0</v>
      </c>
    </row>
    <row r="31" spans="1:11" ht="15.75" customHeight="1" thickBot="1">
      <c r="A31" s="30" t="s">
        <v>20</v>
      </c>
      <c r="B31" s="31">
        <v>-372.6</v>
      </c>
      <c r="C31" s="42">
        <v>-372.6</v>
      </c>
      <c r="D31" s="42">
        <v>0</v>
      </c>
      <c r="E31" s="42">
        <v>0</v>
      </c>
      <c r="F31" s="42">
        <v>-12</v>
      </c>
      <c r="G31" s="65" t="e">
        <f t="shared" si="2"/>
        <v>#DIV/0!</v>
      </c>
      <c r="H31" s="58" t="e">
        <f t="shared" si="3"/>
        <v>#DIV/0!</v>
      </c>
      <c r="I31" s="66">
        <f t="shared" si="4"/>
        <v>3.22061191626409</v>
      </c>
      <c r="J31" s="48"/>
      <c r="K31" s="60">
        <f t="shared" si="1"/>
        <v>-0.05161623330537454</v>
      </c>
    </row>
    <row r="32" spans="1:11" ht="15.75" customHeight="1" thickBot="1">
      <c r="A32" s="25" t="s">
        <v>22</v>
      </c>
      <c r="B32" s="26">
        <f>SUM(B26:B31)</f>
        <v>33748.4</v>
      </c>
      <c r="C32" s="40">
        <f>SUM(C26:C31)</f>
        <v>16875.9</v>
      </c>
      <c r="D32" s="40">
        <f>SUM(D26:D31)</f>
        <v>35572.99999999999</v>
      </c>
      <c r="E32" s="40">
        <f>SUM(E26:E31)</f>
        <v>20130.299999999996</v>
      </c>
      <c r="F32" s="40">
        <f>SUM(F26:F31)</f>
        <v>17633.5</v>
      </c>
      <c r="G32" s="61">
        <f t="shared" si="2"/>
        <v>49.569898518539354</v>
      </c>
      <c r="H32" s="61">
        <f t="shared" si="3"/>
        <v>87.59680680367408</v>
      </c>
      <c r="I32" s="62">
        <f t="shared" si="4"/>
        <v>104.48924205523853</v>
      </c>
      <c r="J32" s="67"/>
      <c r="K32" s="64">
        <f t="shared" si="1"/>
        <v>75.84790416586016</v>
      </c>
    </row>
    <row r="33" spans="1:11" ht="14.25" thickBot="1">
      <c r="A33" s="25" t="s">
        <v>5</v>
      </c>
      <c r="B33" s="32">
        <f>B32+B25</f>
        <v>41105.5</v>
      </c>
      <c r="C33" s="43">
        <f>C32+C25</f>
        <v>21776.7</v>
      </c>
      <c r="D33" s="43">
        <f>D32+D25</f>
        <v>45925.399999999994</v>
      </c>
      <c r="E33" s="43">
        <f>E32+E25</f>
        <v>25537.299999999996</v>
      </c>
      <c r="F33" s="43">
        <f>F32+F25</f>
        <v>23248.5</v>
      </c>
      <c r="G33" s="61">
        <f t="shared" si="2"/>
        <v>50.62231357810711</v>
      </c>
      <c r="H33" s="61">
        <f t="shared" si="3"/>
        <v>91.03742369005339</v>
      </c>
      <c r="I33" s="62">
        <f t="shared" si="4"/>
        <v>106.75859978784663</v>
      </c>
      <c r="J33" s="67"/>
      <c r="K33" s="64">
        <f t="shared" si="1"/>
        <v>100</v>
      </c>
    </row>
    <row r="34" spans="1:10" ht="13.5">
      <c r="A34" s="4"/>
      <c r="B34" s="5"/>
      <c r="C34" s="44"/>
      <c r="D34" s="44"/>
      <c r="E34" s="44"/>
      <c r="F34" s="44"/>
      <c r="G34" s="5"/>
      <c r="H34" s="5"/>
      <c r="I34" s="5"/>
      <c r="J34" s="6"/>
    </row>
    <row r="35" spans="1:10" ht="14.25" customHeight="1">
      <c r="A35" s="7"/>
      <c r="B35" s="8"/>
      <c r="C35" s="45"/>
      <c r="D35" s="45"/>
      <c r="E35" s="45"/>
      <c r="F35" s="45"/>
      <c r="G35" s="8"/>
      <c r="H35" s="8"/>
      <c r="I35" s="8"/>
      <c r="J35" s="6"/>
    </row>
  </sheetData>
  <sheetProtection/>
  <mergeCells count="9">
    <mergeCell ref="A4:J4"/>
    <mergeCell ref="A7:A8"/>
    <mergeCell ref="B7:B8"/>
    <mergeCell ref="C7:C8"/>
    <mergeCell ref="J7:K7"/>
    <mergeCell ref="D7:D8"/>
    <mergeCell ref="E7:E8"/>
    <mergeCell ref="F7:F8"/>
    <mergeCell ref="G7:I7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2019-07-19T07:35:03Z</cp:lastPrinted>
  <dcterms:created xsi:type="dcterms:W3CDTF">2006-03-15T08:27:04Z</dcterms:created>
  <dcterms:modified xsi:type="dcterms:W3CDTF">2019-10-25T13:42:54Z</dcterms:modified>
  <cp:category/>
  <cp:version/>
  <cp:contentType/>
  <cp:contentStatus/>
</cp:coreProperties>
</file>