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240" windowWidth="186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<sst xmlns="http://schemas.openxmlformats.org/spreadsheetml/2006/main" count="41" uniqueCount="41">
  <si>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</si>
  <si>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</si>
  <si>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</si>
  <si>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</si>
  <si>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</si>
  <si>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</si>
  <si>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</si>
  <si>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</si>
  <si>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</si>
  <si>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</si>
  <si>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</si>
  <si>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</si>
  <si>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</si>
  <si>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</si>
  <si>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</si>
  <si>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</si>
  <si>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</si>
  <si>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</si>
  <si>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</si>
  <si>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</si>
  <si>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</si>
  <si>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</si>
  <si>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Доходы от уплаты акцизов на нефтепродукты</t>
  </si>
  <si>
    <t>Штрафы</t>
  </si>
  <si>
    <t>налоговые и неналоговые</t>
  </si>
  <si>
    <t>общая</t>
  </si>
  <si>
    <t>к пояснительной записке</t>
  </si>
  <si>
    <t>Арендная плата за земли посте разграничения собственности на землю</t>
  </si>
  <si>
    <t>Прочие безвозмездные поступления</t>
  </si>
  <si>
    <t>Доходы от возврата остатков межбюджетных трансфертов</t>
  </si>
  <si>
    <t>Ддоходы от оказания платных услуг и компенсации затрат государства</t>
  </si>
  <si>
    <t>Факт 1 кв.   2022 г.</t>
  </si>
  <si>
    <t>Исполнение доходной части бюджета муниципального образования Старопольское сельское поселение Сланцевского муниципального района Ленинградской области на 01.04.2023</t>
  </si>
  <si>
    <t>Факт 2022 г.</t>
  </si>
  <si>
    <t>План 2023 г.</t>
  </si>
  <si>
    <t>План 1 кв.    2023 г.</t>
  </si>
  <si>
    <t>Факт 1 кв.   2023 г.</t>
  </si>
  <si>
    <t>к плану 2023 г.</t>
  </si>
  <si>
    <t>к плану       1 кв.    2023 г.</t>
  </si>
  <si>
    <t>к факту      1 кв.    2022 г.</t>
  </si>
  <si>
    <t>структура факт 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</si>
</sst>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8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4"/>
      <name val="Arial Cyr"/>
      <family val="0"/>
    </font>
    <font>
      <b/>
      <sz val="10"/>
      <name val="Arial Cyr"/>
      <family val="0"/>
    </font>
    <font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"/>
      <color indexed="8"/>
      <name val="Times New Roman"/>
      <family val="1"/>
    </font>
    <font>
      <b/>
      <sz val="14"/>
      <color indexed="8"/>
      <name val="Arial Narrow"/>
      <family val="2"/>
    </font>
    <font>
      <b/>
      <sz val="8.5"/>
      <color indexed="8"/>
      <name val="MS Sans Serif"/>
      <family val="2"/>
    </font>
    <font>
      <b/>
      <sz val="9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14"/>
      <color theme="1"/>
      <name val="Arial Narrow"/>
      <family val="2"/>
    </font>
    <font>
      <b/>
      <sz val="8.5"/>
      <color theme="1"/>
      <name val="MS Sans Serif"/>
      <family val="2"/>
    </font>
    <font>
      <b/>
      <sz val="9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49" fontId="7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6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173" fontId="79" fillId="0" borderId="14" xfId="0" applyNumberFormat="1" applyFont="1" applyBorder="1" applyAlignment="1">
      <alignment horizontal="left" vertical="center"/>
    </xf>
    <xf numFmtId="179" fontId="80" fillId="0" borderId="15" xfId="0" applyNumberFormat="1" applyFont="1" applyFill="1" applyBorder="1" applyAlignment="1">
      <alignment horizontal="right" vertical="center" wrapText="1"/>
    </xf>
    <xf numFmtId="179" fontId="79" fillId="0" borderId="15" xfId="0" applyNumberFormat="1" applyFont="1" applyFill="1" applyBorder="1" applyAlignment="1">
      <alignment horizontal="right" vertical="center" wrapText="1"/>
    </xf>
    <xf numFmtId="179" fontId="81" fillId="0" borderId="15" xfId="0" applyNumberFormat="1" applyFont="1" applyFill="1" applyBorder="1" applyAlignment="1">
      <alignment horizontal="right" vertical="center" wrapText="1"/>
    </xf>
    <xf numFmtId="179" fontId="81" fillId="0" borderId="13" xfId="0" applyNumberFormat="1" applyFont="1" applyFill="1" applyBorder="1" applyAlignment="1">
      <alignment horizontal="right" vertical="center" wrapText="1"/>
    </xf>
    <xf numFmtId="49" fontId="79" fillId="0" borderId="14" xfId="0" applyNumberFormat="1" applyFont="1" applyBorder="1" applyAlignment="1">
      <alignment horizontal="left" vertical="center"/>
    </xf>
    <xf numFmtId="49" fontId="79" fillId="0" borderId="14" xfId="0" applyNumberFormat="1" applyFont="1" applyBorder="1" applyAlignment="1">
      <alignment horizontal="left" vertical="center" wrapText="1"/>
    </xf>
    <xf numFmtId="49" fontId="79" fillId="0" borderId="16" xfId="0" applyNumberFormat="1" applyFont="1" applyBorder="1" applyAlignment="1">
      <alignment horizontal="left" vertical="center"/>
    </xf>
    <xf numFmtId="179" fontId="80" fillId="0" borderId="17" xfId="0" applyNumberFormat="1" applyFont="1" applyFill="1" applyBorder="1" applyAlignment="1">
      <alignment horizontal="right" vertical="center" wrapText="1"/>
    </xf>
    <xf numFmtId="179" fontId="79" fillId="0" borderId="17" xfId="0" applyNumberFormat="1" applyFont="1" applyFill="1" applyBorder="1" applyAlignment="1">
      <alignment horizontal="right" vertical="center" wrapText="1"/>
    </xf>
    <xf numFmtId="49" fontId="79" fillId="0" borderId="18" xfId="0" applyNumberFormat="1" applyFont="1" applyBorder="1" applyAlignment="1">
      <alignment horizontal="left" vertical="center"/>
    </xf>
    <xf numFmtId="179" fontId="80" fillId="0" borderId="19" xfId="0" applyNumberFormat="1" applyFont="1" applyFill="1" applyBorder="1" applyAlignment="1">
      <alignment horizontal="right" vertical="center" wrapText="1"/>
    </xf>
    <xf numFmtId="179" fontId="79" fillId="0" borderId="19" xfId="0" applyNumberFormat="1" applyFont="1" applyFill="1" applyBorder="1" applyAlignment="1">
      <alignment horizontal="right" vertical="center" wrapText="1"/>
    </xf>
    <xf numFmtId="49" fontId="82" fillId="0" borderId="10" xfId="0" applyNumberFormat="1" applyFont="1" applyBorder="1" applyAlignment="1">
      <alignment horizontal="left" vertical="center"/>
    </xf>
    <xf numFmtId="179" fontId="83" fillId="0" borderId="20" xfId="0" applyNumberFormat="1" applyFont="1" applyFill="1" applyBorder="1" applyAlignment="1">
      <alignment horizontal="right" vertical="center" wrapText="1"/>
    </xf>
    <xf numFmtId="179" fontId="82" fillId="0" borderId="20" xfId="0" applyNumberFormat="1" applyFont="1" applyFill="1" applyBorder="1" applyAlignment="1">
      <alignment horizontal="right" vertical="center" wrapText="1"/>
    </xf>
    <xf numFmtId="179" fontId="84" fillId="0" borderId="20" xfId="0" applyNumberFormat="1" applyFont="1" applyFill="1" applyBorder="1" applyAlignment="1">
      <alignment horizontal="right" vertical="center" wrapText="1"/>
    </xf>
    <xf numFmtId="179" fontId="84" fillId="0" borderId="21" xfId="0" applyNumberFormat="1" applyFont="1" applyFill="1" applyBorder="1" applyAlignment="1">
      <alignment horizontal="right" vertical="center" wrapText="1"/>
    </xf>
    <xf numFmtId="49" fontId="79" fillId="0" borderId="22" xfId="0" applyNumberFormat="1" applyFont="1" applyBorder="1" applyAlignment="1">
      <alignment horizontal="left" vertical="center"/>
    </xf>
    <xf numFmtId="179" fontId="80" fillId="0" borderId="23" xfId="0" applyNumberFormat="1" applyFont="1" applyFill="1" applyBorder="1" applyAlignment="1">
      <alignment horizontal="right" vertical="center" wrapText="1"/>
    </xf>
    <xf numFmtId="179" fontId="79" fillId="0" borderId="23" xfId="0" applyNumberFormat="1" applyFont="1" applyFill="1" applyBorder="1" applyAlignment="1">
      <alignment horizontal="right" vertical="center" wrapText="1"/>
    </xf>
    <xf numFmtId="179" fontId="81" fillId="0" borderId="12" xfId="0" applyNumberFormat="1" applyFont="1" applyFill="1" applyBorder="1" applyAlignment="1">
      <alignment horizontal="right" vertical="center" wrapText="1"/>
    </xf>
    <xf numFmtId="179" fontId="81" fillId="0" borderId="24" xfId="0" applyNumberFormat="1" applyFont="1" applyFill="1" applyBorder="1" applyAlignment="1">
      <alignment horizontal="right" vertical="center" wrapText="1"/>
    </xf>
    <xf numFmtId="179" fontId="79" fillId="0" borderId="25" xfId="0" applyNumberFormat="1" applyFont="1" applyFill="1" applyBorder="1" applyAlignment="1">
      <alignment horizontal="right" vertical="center" wrapText="1"/>
    </xf>
    <xf numFmtId="179" fontId="83" fillId="0" borderId="19" xfId="0" applyNumberFormat="1" applyFont="1" applyFill="1" applyBorder="1" applyAlignment="1">
      <alignment horizontal="right" vertical="center" wrapText="1"/>
    </xf>
    <xf numFmtId="179" fontId="82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9" fontId="83" fillId="33" borderId="20" xfId="0" applyNumberFormat="1" applyFont="1" applyFill="1" applyBorder="1" applyAlignment="1">
      <alignment horizontal="right" vertical="center" wrapText="1"/>
    </xf>
    <xf numFmtId="179" fontId="80" fillId="0" borderId="26" xfId="0" applyNumberFormat="1" applyFont="1" applyFill="1" applyBorder="1" applyAlignment="1">
      <alignment horizontal="right" vertical="center" wrapText="1"/>
    </xf>
    <xf numFmtId="49" fontId="85" fillId="0" borderId="0" xfId="0" applyNumberFormat="1" applyFont="1" applyBorder="1" applyAlignment="1">
      <alignment horizontal="center" vertical="center" wrapText="1"/>
    </xf>
    <xf numFmtId="49" fontId="86" fillId="0" borderId="27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86" fillId="0" borderId="28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7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4" width="12.375" style="2" customWidth="1"/>
    <col min="5" max="5" width="12.25390625" style="2" customWidth="1"/>
    <col min="6" max="6" width="12.1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5.75">
      <c r="I1" s="52" t="s">
        <v>17</v>
      </c>
    </row>
    <row r="2" spans="1:11" ht="15.75">
      <c r="A2" s="17"/>
      <c r="B2" s="18"/>
      <c r="C2" s="18"/>
      <c r="D2" s="18"/>
      <c r="E2" s="18"/>
      <c r="F2" s="18"/>
      <c r="G2" s="18"/>
      <c r="H2" s="18"/>
      <c r="I2" s="51" t="s">
        <v>26</v>
      </c>
      <c r="J2" s="9"/>
      <c r="K2" s="9"/>
    </row>
    <row r="3" spans="1:11" s="3" customFormat="1" ht="35.25" customHeight="1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10"/>
      <c r="K3" s="10"/>
    </row>
    <row r="4" spans="1:11" ht="15.75">
      <c r="A4" s="20"/>
      <c r="B4" s="19"/>
      <c r="C4" s="19"/>
      <c r="D4" s="19"/>
      <c r="E4" s="19"/>
      <c r="F4" s="19"/>
      <c r="G4" s="19"/>
      <c r="H4" s="19"/>
      <c r="I4" s="19"/>
      <c r="J4" s="9"/>
      <c r="K4" s="9"/>
    </row>
    <row r="5" spans="1:11" ht="13.5" thickBot="1">
      <c r="A5" s="21"/>
      <c r="B5" s="22"/>
      <c r="C5" s="22"/>
      <c r="D5" s="22"/>
      <c r="E5" s="22"/>
      <c r="F5" s="18"/>
      <c r="G5" s="22"/>
      <c r="H5" s="22" t="s">
        <v>20</v>
      </c>
      <c r="I5" s="18"/>
      <c r="J5" s="9"/>
      <c r="K5" s="9"/>
    </row>
    <row r="6" spans="1:11" ht="25.5" customHeight="1">
      <c r="A6" s="56" t="s">
        <v>0</v>
      </c>
      <c r="B6" s="58" t="s">
        <v>33</v>
      </c>
      <c r="C6" s="58" t="s">
        <v>31</v>
      </c>
      <c r="D6" s="58" t="s">
        <v>34</v>
      </c>
      <c r="E6" s="58" t="s">
        <v>35</v>
      </c>
      <c r="F6" s="58" t="s">
        <v>36</v>
      </c>
      <c r="G6" s="62" t="s">
        <v>10</v>
      </c>
      <c r="H6" s="63"/>
      <c r="I6" s="64"/>
      <c r="J6" s="60" t="s">
        <v>40</v>
      </c>
      <c r="K6" s="61"/>
    </row>
    <row r="7" spans="1:11" ht="33" customHeight="1">
      <c r="A7" s="57"/>
      <c r="B7" s="59"/>
      <c r="C7" s="59"/>
      <c r="D7" s="59"/>
      <c r="E7" s="59"/>
      <c r="F7" s="59"/>
      <c r="G7" s="23" t="s">
        <v>37</v>
      </c>
      <c r="H7" s="23" t="s">
        <v>38</v>
      </c>
      <c r="I7" s="24" t="s">
        <v>39</v>
      </c>
      <c r="J7" s="11" t="s">
        <v>24</v>
      </c>
      <c r="K7" s="12" t="s">
        <v>25</v>
      </c>
    </row>
    <row r="8" spans="1:11" ht="15" customHeight="1">
      <c r="A8" s="25" t="s">
        <v>2</v>
      </c>
      <c r="B8" s="26">
        <v>8791.7</v>
      </c>
      <c r="C8" s="27">
        <v>1317</v>
      </c>
      <c r="D8" s="27">
        <v>9996</v>
      </c>
      <c r="E8" s="27">
        <v>2198.9</v>
      </c>
      <c r="F8" s="27">
        <v>1372.9</v>
      </c>
      <c r="G8" s="28">
        <f>F8/D8*100</f>
        <v>13.73449379751901</v>
      </c>
      <c r="H8" s="28">
        <f>F8/E8*100</f>
        <v>62.43576333621357</v>
      </c>
      <c r="I8" s="29">
        <f>F8/C8*100</f>
        <v>104.24449506454063</v>
      </c>
      <c r="J8" s="13">
        <f aca="true" t="shared" si="0" ref="J8:J22">F8/$F$22*100</f>
        <v>49.927267437631826</v>
      </c>
      <c r="K8" s="13">
        <f aca="true" t="shared" si="1" ref="K8:K31">F8/$F$31*100</f>
        <v>19.25985157751498</v>
      </c>
    </row>
    <row r="9" spans="1:11" ht="17.25" customHeight="1">
      <c r="A9" s="30" t="s">
        <v>22</v>
      </c>
      <c r="B9" s="26">
        <v>3549.8</v>
      </c>
      <c r="C9" s="27">
        <v>793.4</v>
      </c>
      <c r="D9" s="27">
        <v>3260</v>
      </c>
      <c r="E9" s="27">
        <v>814.9</v>
      </c>
      <c r="F9" s="27">
        <v>865.4</v>
      </c>
      <c r="G9" s="28">
        <f aca="true" t="shared" si="2" ref="G9:G31">F9/D9*100</f>
        <v>26.54601226993865</v>
      </c>
      <c r="H9" s="28">
        <f aca="true" t="shared" si="3" ref="H9:H31">F9/E9*100</f>
        <v>106.19707939624494</v>
      </c>
      <c r="I9" s="29">
        <f aca="true" t="shared" si="4" ref="I9:I31">F9/C9*100</f>
        <v>109.07486765817997</v>
      </c>
      <c r="J9" s="13">
        <f t="shared" si="0"/>
        <v>31.471379736708123</v>
      </c>
      <c r="K9" s="13">
        <f t="shared" si="1"/>
        <v>12.140342017030708</v>
      </c>
    </row>
    <row r="10" spans="1:11" ht="15.75" customHeight="1">
      <c r="A10" s="30" t="s">
        <v>6</v>
      </c>
      <c r="B10" s="26">
        <v>4.8</v>
      </c>
      <c r="C10" s="27">
        <v>4.8</v>
      </c>
      <c r="D10" s="27">
        <v>10.7</v>
      </c>
      <c r="E10" s="27">
        <v>4.8</v>
      </c>
      <c r="F10" s="27">
        <v>4.8</v>
      </c>
      <c r="G10" s="28">
        <f t="shared" si="2"/>
        <v>44.85981308411215</v>
      </c>
      <c r="H10" s="28">
        <f t="shared" si="3"/>
        <v>100</v>
      </c>
      <c r="I10" s="29">
        <f t="shared" si="4"/>
        <v>100</v>
      </c>
      <c r="J10" s="13">
        <f t="shared" si="0"/>
        <v>0.17455814968361333</v>
      </c>
      <c r="K10" s="13">
        <f t="shared" si="1"/>
        <v>0.06733723328142754</v>
      </c>
    </row>
    <row r="11" spans="1:11" ht="15.75" customHeight="1">
      <c r="A11" s="30" t="s">
        <v>3</v>
      </c>
      <c r="B11" s="26">
        <v>362.4</v>
      </c>
      <c r="C11" s="27">
        <v>9.1</v>
      </c>
      <c r="D11" s="27">
        <v>315</v>
      </c>
      <c r="E11" s="27">
        <v>9</v>
      </c>
      <c r="F11" s="27">
        <v>9</v>
      </c>
      <c r="G11" s="28">
        <f t="shared" si="2"/>
        <v>2.857142857142857</v>
      </c>
      <c r="H11" s="28">
        <f t="shared" si="3"/>
        <v>100</v>
      </c>
      <c r="I11" s="29">
        <f t="shared" si="4"/>
        <v>98.9010989010989</v>
      </c>
      <c r="J11" s="13">
        <f t="shared" si="0"/>
        <v>0.327296530656775</v>
      </c>
      <c r="K11" s="13">
        <f t="shared" si="1"/>
        <v>0.12625731240267665</v>
      </c>
    </row>
    <row r="12" spans="1:11" ht="14.25" customHeight="1">
      <c r="A12" s="30" t="s">
        <v>1</v>
      </c>
      <c r="B12" s="26">
        <v>2035.7</v>
      </c>
      <c r="C12" s="27">
        <v>178.2</v>
      </c>
      <c r="D12" s="27">
        <v>1961.6</v>
      </c>
      <c r="E12" s="27">
        <v>245.4</v>
      </c>
      <c r="F12" s="27">
        <v>4.3</v>
      </c>
      <c r="G12" s="28">
        <f t="shared" si="2"/>
        <v>0.2192088091353997</v>
      </c>
      <c r="H12" s="28">
        <f t="shared" si="3"/>
        <v>1.7522412387938058</v>
      </c>
      <c r="I12" s="29">
        <f t="shared" si="4"/>
        <v>2.4130190796857462</v>
      </c>
      <c r="J12" s="13">
        <f t="shared" si="0"/>
        <v>0.15637500909157026</v>
      </c>
      <c r="K12" s="13">
        <f t="shared" si="1"/>
        <v>0.06032293814794551</v>
      </c>
    </row>
    <row r="13" spans="1:11" ht="15.75" customHeight="1">
      <c r="A13" s="30" t="s">
        <v>11</v>
      </c>
      <c r="B13" s="26">
        <v>6.2</v>
      </c>
      <c r="C13" s="27">
        <v>0</v>
      </c>
      <c r="D13" s="27">
        <v>1.8</v>
      </c>
      <c r="E13" s="27">
        <v>0.4</v>
      </c>
      <c r="F13" s="27">
        <v>0.2</v>
      </c>
      <c r="G13" s="28">
        <f t="shared" si="2"/>
        <v>11.111111111111112</v>
      </c>
      <c r="H13" s="28">
        <f t="shared" si="3"/>
        <v>50</v>
      </c>
      <c r="I13" s="29" t="e">
        <f t="shared" si="4"/>
        <v>#DIV/0!</v>
      </c>
      <c r="J13" s="13">
        <f t="shared" si="0"/>
        <v>0.0072732562368172235</v>
      </c>
      <c r="K13" s="13">
        <f t="shared" si="1"/>
        <v>0.0028057180533928145</v>
      </c>
    </row>
    <row r="14" spans="1:11" ht="15.75" customHeight="1" hidden="1">
      <c r="A14" s="30" t="s">
        <v>27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8" t="e">
        <f t="shared" si="2"/>
        <v>#DIV/0!</v>
      </c>
      <c r="H14" s="28" t="e">
        <f t="shared" si="3"/>
        <v>#DIV/0!</v>
      </c>
      <c r="I14" s="29" t="e">
        <f t="shared" si="4"/>
        <v>#DIV/0!</v>
      </c>
      <c r="J14" s="13">
        <f t="shared" si="0"/>
        <v>0</v>
      </c>
      <c r="K14" s="13">
        <f t="shared" si="1"/>
        <v>0</v>
      </c>
    </row>
    <row r="15" spans="1:11" ht="15.75" customHeight="1">
      <c r="A15" s="30" t="s">
        <v>15</v>
      </c>
      <c r="B15" s="26">
        <v>447.5</v>
      </c>
      <c r="C15" s="27">
        <v>98.4</v>
      </c>
      <c r="D15" s="27">
        <v>400.7</v>
      </c>
      <c r="E15" s="27">
        <v>100.1</v>
      </c>
      <c r="F15" s="27">
        <v>65.1</v>
      </c>
      <c r="G15" s="28">
        <f t="shared" si="2"/>
        <v>16.246568505116045</v>
      </c>
      <c r="H15" s="28">
        <f t="shared" si="3"/>
        <v>65.03496503496503</v>
      </c>
      <c r="I15" s="29">
        <f t="shared" si="4"/>
        <v>66.15853658536585</v>
      </c>
      <c r="J15" s="13">
        <f t="shared" si="0"/>
        <v>2.367444905084006</v>
      </c>
      <c r="K15" s="13">
        <f t="shared" si="1"/>
        <v>0.913261226379361</v>
      </c>
    </row>
    <row r="16" spans="1:11" ht="15.75" customHeight="1">
      <c r="A16" s="30" t="s">
        <v>14</v>
      </c>
      <c r="B16" s="26">
        <v>206.4</v>
      </c>
      <c r="C16" s="27">
        <v>40.5</v>
      </c>
      <c r="D16" s="27">
        <v>174.1</v>
      </c>
      <c r="E16" s="27">
        <v>43.5</v>
      </c>
      <c r="F16" s="27">
        <v>66.9</v>
      </c>
      <c r="G16" s="28">
        <f t="shared" si="2"/>
        <v>38.42619184376795</v>
      </c>
      <c r="H16" s="28">
        <f t="shared" si="3"/>
        <v>153.79310344827587</v>
      </c>
      <c r="I16" s="29">
        <f t="shared" si="4"/>
        <v>165.1851851851852</v>
      </c>
      <c r="J16" s="13">
        <f t="shared" si="0"/>
        <v>2.432904211215361</v>
      </c>
      <c r="K16" s="13">
        <f t="shared" si="1"/>
        <v>0.9385126888598966</v>
      </c>
    </row>
    <row r="17" spans="1:11" ht="24.75" customHeight="1">
      <c r="A17" s="31" t="s">
        <v>30</v>
      </c>
      <c r="B17" s="26">
        <v>27.1</v>
      </c>
      <c r="C17" s="27">
        <v>0</v>
      </c>
      <c r="D17" s="27">
        <v>0</v>
      </c>
      <c r="E17" s="27">
        <v>0</v>
      </c>
      <c r="F17" s="27">
        <v>0</v>
      </c>
      <c r="G17" s="28" t="e">
        <f t="shared" si="2"/>
        <v>#DIV/0!</v>
      </c>
      <c r="H17" s="28" t="e">
        <f t="shared" si="3"/>
        <v>#DIV/0!</v>
      </c>
      <c r="I17" s="29" t="e">
        <f t="shared" si="4"/>
        <v>#DIV/0!</v>
      </c>
      <c r="J17" s="13">
        <f t="shared" si="0"/>
        <v>0</v>
      </c>
      <c r="K17" s="13">
        <f t="shared" si="1"/>
        <v>0</v>
      </c>
    </row>
    <row r="18" spans="1:11" ht="13.5" customHeight="1">
      <c r="A18" s="32" t="s">
        <v>18</v>
      </c>
      <c r="B18" s="33">
        <v>0</v>
      </c>
      <c r="C18" s="34">
        <v>0</v>
      </c>
      <c r="D18" s="34">
        <v>361.2</v>
      </c>
      <c r="E18" s="34">
        <v>361.2</v>
      </c>
      <c r="F18" s="34">
        <v>361.2</v>
      </c>
      <c r="G18" s="28">
        <f t="shared" si="2"/>
        <v>100</v>
      </c>
      <c r="H18" s="28">
        <f t="shared" si="3"/>
        <v>100</v>
      </c>
      <c r="I18" s="29" t="e">
        <f t="shared" si="4"/>
        <v>#DIV/0!</v>
      </c>
      <c r="J18" s="13">
        <f t="shared" si="0"/>
        <v>13.135500763691905</v>
      </c>
      <c r="K18" s="13">
        <f t="shared" si="1"/>
        <v>5.0671268044274225</v>
      </c>
    </row>
    <row r="19" spans="1:11" ht="13.5" customHeight="1" hidden="1">
      <c r="A19" s="32" t="s">
        <v>12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28" t="e">
        <f t="shared" si="2"/>
        <v>#DIV/0!</v>
      </c>
      <c r="H19" s="28" t="e">
        <f t="shared" si="3"/>
        <v>#DIV/0!</v>
      </c>
      <c r="I19" s="29" t="e">
        <f t="shared" si="4"/>
        <v>#DIV/0!</v>
      </c>
      <c r="J19" s="13">
        <f t="shared" si="0"/>
        <v>0</v>
      </c>
      <c r="K19" s="13">
        <f t="shared" si="1"/>
        <v>0</v>
      </c>
    </row>
    <row r="20" spans="1:11" ht="15.75" customHeight="1" thickBot="1">
      <c r="A20" s="32" t="s">
        <v>23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28" t="e">
        <f t="shared" si="2"/>
        <v>#DIV/0!</v>
      </c>
      <c r="H20" s="28" t="e">
        <f t="shared" si="3"/>
        <v>#DIV/0!</v>
      </c>
      <c r="I20" s="29" t="e">
        <f t="shared" si="4"/>
        <v>#DIV/0!</v>
      </c>
      <c r="J20" s="13">
        <f t="shared" si="0"/>
        <v>0</v>
      </c>
      <c r="K20" s="13">
        <f t="shared" si="1"/>
        <v>0</v>
      </c>
    </row>
    <row r="21" spans="1:11" ht="18" customHeight="1" hidden="1" thickBot="1">
      <c r="A21" s="35" t="s">
        <v>8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28" t="e">
        <f t="shared" si="2"/>
        <v>#DIV/0!</v>
      </c>
      <c r="H21" s="28" t="e">
        <f t="shared" si="3"/>
        <v>#DIV/0!</v>
      </c>
      <c r="I21" s="29" t="e">
        <f t="shared" si="4"/>
        <v>#DIV/0!</v>
      </c>
      <c r="J21" s="13">
        <f t="shared" si="0"/>
        <v>0</v>
      </c>
      <c r="K21" s="13">
        <f t="shared" si="1"/>
        <v>0</v>
      </c>
    </row>
    <row r="22" spans="1:11" ht="16.5" customHeight="1" thickBot="1">
      <c r="A22" s="38" t="s">
        <v>16</v>
      </c>
      <c r="B22" s="53">
        <f>SUM(B8:B21)</f>
        <v>15431.6</v>
      </c>
      <c r="C22" s="40">
        <f>SUM(C8:C21)</f>
        <v>2441.4</v>
      </c>
      <c r="D22" s="40">
        <f>SUM(D8:D21)</f>
        <v>16481.100000000002</v>
      </c>
      <c r="E22" s="40">
        <f>SUM(E8:E21)</f>
        <v>3778.2000000000003</v>
      </c>
      <c r="F22" s="40">
        <f>SUM(F8:F21)</f>
        <v>2749.8</v>
      </c>
      <c r="G22" s="41">
        <f t="shared" si="2"/>
        <v>16.684565957369347</v>
      </c>
      <c r="H22" s="41">
        <f t="shared" si="3"/>
        <v>72.7806892170875</v>
      </c>
      <c r="I22" s="42">
        <f t="shared" si="4"/>
        <v>112.63209633816662</v>
      </c>
      <c r="J22" s="14">
        <f t="shared" si="0"/>
        <v>100</v>
      </c>
      <c r="K22" s="15">
        <f t="shared" si="1"/>
        <v>38.57581751609781</v>
      </c>
    </row>
    <row r="23" spans="1:11" ht="13.5">
      <c r="A23" s="43" t="s">
        <v>7</v>
      </c>
      <c r="B23" s="44">
        <v>13702.4</v>
      </c>
      <c r="C23" s="45">
        <v>3921.1</v>
      </c>
      <c r="D23" s="45">
        <v>12576.5</v>
      </c>
      <c r="E23" s="45">
        <v>3602.3</v>
      </c>
      <c r="F23" s="45">
        <v>3602.3</v>
      </c>
      <c r="G23" s="46">
        <f t="shared" si="2"/>
        <v>28.64310420228204</v>
      </c>
      <c r="H23" s="46">
        <f t="shared" si="3"/>
        <v>100</v>
      </c>
      <c r="I23" s="47">
        <f t="shared" si="4"/>
        <v>91.86962842059627</v>
      </c>
      <c r="J23" s="9"/>
      <c r="K23" s="13">
        <f t="shared" si="1"/>
        <v>50.53519071868469</v>
      </c>
    </row>
    <row r="24" spans="1:11" ht="14.25" customHeight="1">
      <c r="A24" s="32" t="s">
        <v>9</v>
      </c>
      <c r="B24" s="33">
        <v>9602.9</v>
      </c>
      <c r="C24" s="34">
        <v>392</v>
      </c>
      <c r="D24" s="34">
        <v>9100.5</v>
      </c>
      <c r="E24" s="34">
        <v>381.5</v>
      </c>
      <c r="F24" s="34">
        <v>381.5</v>
      </c>
      <c r="G24" s="28">
        <f t="shared" si="2"/>
        <v>4.192077358386902</v>
      </c>
      <c r="H24" s="28">
        <f t="shared" si="3"/>
        <v>100</v>
      </c>
      <c r="I24" s="47">
        <f t="shared" si="4"/>
        <v>97.32142857142857</v>
      </c>
      <c r="J24" s="9"/>
      <c r="K24" s="13">
        <f t="shared" si="1"/>
        <v>5.351907186846794</v>
      </c>
    </row>
    <row r="25" spans="1:11" ht="14.25" customHeight="1">
      <c r="A25" s="30" t="s">
        <v>5</v>
      </c>
      <c r="B25" s="26">
        <v>157.6</v>
      </c>
      <c r="C25" s="27">
        <v>40.8</v>
      </c>
      <c r="D25" s="27">
        <v>165.2</v>
      </c>
      <c r="E25" s="27">
        <v>44</v>
      </c>
      <c r="F25" s="27">
        <v>44</v>
      </c>
      <c r="G25" s="28">
        <f t="shared" si="2"/>
        <v>26.634382566585955</v>
      </c>
      <c r="H25" s="28">
        <f t="shared" si="3"/>
        <v>100</v>
      </c>
      <c r="I25" s="47">
        <f t="shared" si="4"/>
        <v>107.84313725490198</v>
      </c>
      <c r="J25" s="9"/>
      <c r="K25" s="13">
        <f t="shared" si="1"/>
        <v>0.6172579717464192</v>
      </c>
    </row>
    <row r="26" spans="1:11" ht="15.75" customHeight="1">
      <c r="A26" s="32" t="s">
        <v>13</v>
      </c>
      <c r="B26" s="26">
        <v>4317.2</v>
      </c>
      <c r="C26" s="27">
        <v>36.8</v>
      </c>
      <c r="D26" s="27">
        <v>1658.5</v>
      </c>
      <c r="E26" s="27">
        <v>584.9</v>
      </c>
      <c r="F26" s="27">
        <v>283.7</v>
      </c>
      <c r="G26" s="28">
        <f t="shared" si="2"/>
        <v>17.10581851070244</v>
      </c>
      <c r="H26" s="28">
        <f t="shared" si="3"/>
        <v>48.504017780817236</v>
      </c>
      <c r="I26" s="47">
        <f t="shared" si="4"/>
        <v>770.9239130434784</v>
      </c>
      <c r="J26" s="9"/>
      <c r="K26" s="13">
        <f t="shared" si="1"/>
        <v>3.979911058737707</v>
      </c>
    </row>
    <row r="27" spans="1:11" ht="15.75" customHeight="1" hidden="1">
      <c r="A27" s="32" t="s">
        <v>28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8" t="e">
        <f t="shared" si="2"/>
        <v>#DIV/0!</v>
      </c>
      <c r="H27" s="28" t="e">
        <f t="shared" si="3"/>
        <v>#DIV/0!</v>
      </c>
      <c r="I27" s="47" t="e">
        <f t="shared" si="4"/>
        <v>#DIV/0!</v>
      </c>
      <c r="J27" s="9"/>
      <c r="K27" s="13">
        <f t="shared" si="1"/>
        <v>0</v>
      </c>
    </row>
    <row r="28" spans="1:11" ht="15.75" customHeight="1" thickBot="1">
      <c r="A28" s="32" t="s">
        <v>29</v>
      </c>
      <c r="B28" s="54">
        <v>0</v>
      </c>
      <c r="C28" s="27">
        <v>0</v>
      </c>
      <c r="D28" s="27">
        <v>0</v>
      </c>
      <c r="E28" s="27">
        <v>0</v>
      </c>
      <c r="F28" s="27">
        <v>67</v>
      </c>
      <c r="G28" s="28" t="e">
        <f t="shared" si="2"/>
        <v>#DIV/0!</v>
      </c>
      <c r="H28" s="28" t="e">
        <f t="shared" si="3"/>
        <v>#DIV/0!</v>
      </c>
      <c r="I28" s="47"/>
      <c r="J28" s="9"/>
      <c r="K28" s="13">
        <f t="shared" si="1"/>
        <v>0.9399155478865929</v>
      </c>
    </row>
    <row r="29" spans="1:11" ht="15.75" customHeight="1" hidden="1" thickBot="1">
      <c r="A29" s="35" t="s">
        <v>19</v>
      </c>
      <c r="B29" s="36">
        <v>0</v>
      </c>
      <c r="C29" s="48">
        <v>0</v>
      </c>
      <c r="D29" s="48">
        <v>0</v>
      </c>
      <c r="E29" s="48">
        <v>0</v>
      </c>
      <c r="F29" s="48">
        <v>0</v>
      </c>
      <c r="G29" s="28" t="e">
        <f t="shared" si="2"/>
        <v>#DIV/0!</v>
      </c>
      <c r="H29" s="28" t="e">
        <f t="shared" si="3"/>
        <v>#DIV/0!</v>
      </c>
      <c r="I29" s="47" t="e">
        <f t="shared" si="4"/>
        <v>#DIV/0!</v>
      </c>
      <c r="J29" s="9"/>
      <c r="K29" s="13">
        <f t="shared" si="1"/>
        <v>0</v>
      </c>
    </row>
    <row r="30" spans="1:11" ht="15.75" customHeight="1" thickBot="1">
      <c r="A30" s="38" t="s">
        <v>21</v>
      </c>
      <c r="B30" s="39">
        <f>SUM(B23:B29)</f>
        <v>27780.1</v>
      </c>
      <c r="C30" s="40">
        <f>SUM(C23:C29)</f>
        <v>4390.700000000001</v>
      </c>
      <c r="D30" s="40">
        <f>SUM(D23:D29)</f>
        <v>23500.7</v>
      </c>
      <c r="E30" s="40">
        <f>SUM(E23:E29)</f>
        <v>4612.7</v>
      </c>
      <c r="F30" s="40">
        <f>SUM(F23:F29)</f>
        <v>4378.5</v>
      </c>
      <c r="G30" s="41">
        <f t="shared" si="2"/>
        <v>18.631359916938646</v>
      </c>
      <c r="H30" s="41">
        <f t="shared" si="3"/>
        <v>94.92271337828171</v>
      </c>
      <c r="I30" s="42">
        <f t="shared" si="4"/>
        <v>99.72213997768009</v>
      </c>
      <c r="J30" s="16"/>
      <c r="K30" s="15">
        <f t="shared" si="1"/>
        <v>61.42418248390219</v>
      </c>
    </row>
    <row r="31" spans="1:11" ht="14.25" thickBot="1">
      <c r="A31" s="38" t="s">
        <v>4</v>
      </c>
      <c r="B31" s="49">
        <f>B30+B22</f>
        <v>43211.7</v>
      </c>
      <c r="C31" s="50">
        <f>C30+C22</f>
        <v>6832.1</v>
      </c>
      <c r="D31" s="50">
        <f>D30+D22</f>
        <v>39981.8</v>
      </c>
      <c r="E31" s="50">
        <f>E30+E22</f>
        <v>8390.9</v>
      </c>
      <c r="F31" s="50">
        <f>F30+F22</f>
        <v>7128.3</v>
      </c>
      <c r="G31" s="41">
        <f t="shared" si="2"/>
        <v>17.82886213227018</v>
      </c>
      <c r="H31" s="41">
        <f t="shared" si="3"/>
        <v>84.95274642767761</v>
      </c>
      <c r="I31" s="42">
        <f t="shared" si="4"/>
        <v>104.33541663617336</v>
      </c>
      <c r="J31" s="16"/>
      <c r="K31" s="15">
        <f t="shared" si="1"/>
        <v>100</v>
      </c>
    </row>
    <row r="32" spans="1:10" ht="13.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customHeight="1">
      <c r="A33" s="7"/>
      <c r="B33" s="8"/>
      <c r="C33" s="8"/>
      <c r="D33" s="8"/>
      <c r="E33" s="8"/>
      <c r="F33" s="8"/>
      <c r="G33" s="8"/>
      <c r="H33" s="8"/>
      <c r="I33" s="8"/>
      <c r="J33" s="6"/>
    </row>
  </sheetData>
  <sheetProtection/>
  <mergeCells count="9">
    <mergeCell ref="A3:I3"/>
    <mergeCell ref="A6:A7"/>
    <mergeCell ref="B6:B7"/>
    <mergeCell ref="C6:C7"/>
    <mergeCell ref="J6:K6"/>
    <mergeCell ref="D6:D7"/>
    <mergeCell ref="E6:E7"/>
    <mergeCell ref="F6:F7"/>
    <mergeCell ref="G6:I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2023-04-19T07:22:18Z</cp:lastPrinted>
  <dcterms:created xsi:type="dcterms:W3CDTF">2006-03-15T08:27:04Z</dcterms:created>
  <dcterms:modified xsi:type="dcterms:W3CDTF">2023-04-19T07:22:20Z</dcterms:modified>
  <cp:category/>
  <cp:version/>
  <cp:contentType/>
  <cp:contentStatus/>
</cp:coreProperties>
</file>