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2690" windowHeight="1210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<sst xmlns="http://schemas.openxmlformats.org/spreadsheetml/2006/main" count="39" uniqueCount="39">
  <si>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</si>
  <si>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</si>
  <si>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</si>
  <si>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</si>
  <si>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</si>
  <si>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</si>
  <si>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</si>
  <si>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</si>
  <si>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</si>
  <si>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</si>
  <si>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</si>
  <si>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</si>
  <si>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</si>
  <si>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</si>
  <si>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</si>
  <si>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</si>
  <si>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</si>
  <si>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</si>
  <si>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</si>
  <si>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</si>
  <si>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</si>
  <si>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</si>
  <si>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</si>
  <si>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</si>
  <si>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</si>
  <si>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Штрафы</t>
  </si>
  <si>
    <t>налоговые и неналоговые</t>
  </si>
  <si>
    <t>общая</t>
  </si>
  <si>
    <t>Факт 2017 г.</t>
  </si>
  <si>
    <t>План 2018 г.</t>
  </si>
  <si>
    <t>к плану 2018 г.</t>
  </si>
  <si>
    <t>структура факт 2018</t>
  </si>
  <si>
    <t>Факт 1 полуг.   2017 г.</t>
  </si>
  <si>
    <t>Исполнение доходной части бюджета Старопольского сельского поселения на 01.07.2018 г.</t>
  </si>
  <si>
    <t>План 1 полуг.    2018 г.</t>
  </si>
  <si>
    <t>Факт 1  полуг.   2018 г.</t>
  </si>
  <si>
    <t>к плану       1  полуг.       2018 г.</t>
  </si>
  <si>
    <t>к факту      1  полуг.      2017 г.</t>
  </si>
  <si>
    <t>Невыясненные поступления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</si>
</sst>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5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2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 Narrow"/>
      <family val="2"/>
    </font>
    <font>
      <sz val="9"/>
      <name val="Times New Roman"/>
      <family val="1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9" fontId="22" fillId="0" borderId="12" xfId="0" applyNumberFormat="1" applyFont="1" applyFill="1" applyBorder="1" applyAlignment="1">
      <alignment horizontal="right" vertical="center" wrapText="1"/>
    </xf>
    <xf numFmtId="179" fontId="22" fillId="0" borderId="13" xfId="0" applyNumberFormat="1" applyFont="1" applyFill="1" applyBorder="1" applyAlignment="1">
      <alignment horizontal="right" vertical="center" wrapText="1"/>
    </xf>
    <xf numFmtId="179" fontId="22" fillId="0" borderId="14" xfId="0" applyNumberFormat="1" applyFont="1" applyFill="1" applyBorder="1" applyAlignment="1">
      <alignment horizontal="right" vertical="center" wrapText="1"/>
    </xf>
    <xf numFmtId="179" fontId="23" fillId="0" borderId="15" xfId="0" applyNumberFormat="1" applyFont="1" applyFill="1" applyBorder="1" applyAlignment="1">
      <alignment horizontal="right" vertical="center" wrapText="1"/>
    </xf>
    <xf numFmtId="179" fontId="22" fillId="0" borderId="16" xfId="0" applyNumberFormat="1" applyFont="1" applyFill="1" applyBorder="1" applyAlignment="1">
      <alignment horizontal="right" vertical="center" wrapText="1"/>
    </xf>
    <xf numFmtId="179" fontId="22" fillId="0" borderId="17" xfId="0" applyNumberFormat="1" applyFont="1" applyFill="1" applyBorder="1" applyAlignment="1">
      <alignment horizontal="right" vertical="center" wrapText="1"/>
    </xf>
    <xf numFmtId="179" fontId="23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5" fillId="0" borderId="0" xfId="0" applyNumberFormat="1" applyFont="1" applyBorder="1" applyAlignment="1">
      <alignment horizontal="left" vertical="center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21" fillId="0" borderId="18" xfId="0" applyNumberFormat="1" applyFont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0" fillId="0" borderId="21" xfId="0" applyFont="1" applyBorder="1" applyAlignment="1">
      <alignment vertical="center"/>
    </xf>
    <xf numFmtId="0" fontId="32" fillId="0" borderId="11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3" fontId="22" fillId="0" borderId="23" xfId="0" applyNumberFormat="1" applyFont="1" applyBorder="1" applyAlignment="1">
      <alignment horizontal="left" vertical="center"/>
    </xf>
    <xf numFmtId="179" fontId="34" fillId="0" borderId="12" xfId="0" applyNumberFormat="1" applyFont="1" applyFill="1" applyBorder="1" applyAlignment="1">
      <alignment horizontal="right" vertical="center" wrapText="1"/>
    </xf>
    <xf numFmtId="179" fontId="35" fillId="0" borderId="12" xfId="0" applyNumberFormat="1" applyFont="1" applyFill="1" applyBorder="1" applyAlignment="1">
      <alignment horizontal="right" vertical="center" wrapText="1"/>
    </xf>
    <xf numFmtId="179" fontId="35" fillId="0" borderId="22" xfId="0" applyNumberFormat="1" applyFont="1" applyFill="1" applyBorder="1" applyAlignment="1">
      <alignment horizontal="right" vertical="center" wrapText="1"/>
    </xf>
    <xf numFmtId="172" fontId="36" fillId="0" borderId="0" xfId="0" applyNumberFormat="1" applyFont="1" applyAlignment="1">
      <alignment/>
    </xf>
    <xf numFmtId="49" fontId="22" fillId="0" borderId="23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24" xfId="0" applyNumberFormat="1" applyFont="1" applyBorder="1" applyAlignment="1">
      <alignment horizontal="left" vertical="center"/>
    </xf>
    <xf numFmtId="179" fontId="34" fillId="0" borderId="13" xfId="0" applyNumberFormat="1" applyFont="1" applyFill="1" applyBorder="1" applyAlignment="1">
      <alignment horizontal="right" vertical="center" wrapText="1"/>
    </xf>
    <xf numFmtId="49" fontId="22" fillId="0" borderId="25" xfId="0" applyNumberFormat="1" applyFont="1" applyBorder="1" applyAlignment="1">
      <alignment horizontal="left" vertical="center"/>
    </xf>
    <xf numFmtId="179" fontId="34" fillId="0" borderId="14" xfId="0" applyNumberFormat="1" applyFont="1" applyFill="1" applyBorder="1" applyAlignment="1">
      <alignment horizontal="right" vertical="center" wrapText="1"/>
    </xf>
    <xf numFmtId="49" fontId="23" fillId="0" borderId="26" xfId="0" applyNumberFormat="1" applyFont="1" applyBorder="1" applyAlignment="1">
      <alignment horizontal="left" vertical="center"/>
    </xf>
    <xf numFmtId="179" fontId="37" fillId="0" borderId="15" xfId="0" applyNumberFormat="1" applyFont="1" applyFill="1" applyBorder="1" applyAlignment="1">
      <alignment horizontal="right" vertical="center" wrapText="1"/>
    </xf>
    <xf numFmtId="179" fontId="38" fillId="0" borderId="15" xfId="0" applyNumberFormat="1" applyFont="1" applyFill="1" applyBorder="1" applyAlignment="1">
      <alignment horizontal="right" vertical="center" wrapText="1"/>
    </xf>
    <xf numFmtId="179" fontId="38" fillId="0" borderId="27" xfId="0" applyNumberFormat="1" applyFont="1" applyFill="1" applyBorder="1" applyAlignment="1">
      <alignment horizontal="right" vertical="center" wrapText="1"/>
    </xf>
    <xf numFmtId="172" fontId="39" fillId="0" borderId="26" xfId="0" applyNumberFormat="1" applyFont="1" applyBorder="1" applyAlignment="1">
      <alignment/>
    </xf>
    <xf numFmtId="172" fontId="39" fillId="0" borderId="28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left" vertical="center"/>
    </xf>
    <xf numFmtId="179" fontId="34" fillId="0" borderId="16" xfId="0" applyNumberFormat="1" applyFont="1" applyFill="1" applyBorder="1" applyAlignment="1">
      <alignment horizontal="right" vertical="center" wrapText="1"/>
    </xf>
    <xf numFmtId="179" fontId="35" fillId="0" borderId="11" xfId="0" applyNumberFormat="1" applyFont="1" applyFill="1" applyBorder="1" applyAlignment="1">
      <alignment horizontal="right" vertical="center" wrapText="1"/>
    </xf>
    <xf numFmtId="179" fontId="35" fillId="0" borderId="29" xfId="0" applyNumberFormat="1" applyFont="1" applyFill="1" applyBorder="1" applyAlignment="1">
      <alignment horizontal="right" vertical="center" wrapText="1"/>
    </xf>
    <xf numFmtId="179" fontId="34" fillId="0" borderId="17" xfId="0" applyNumberFormat="1" applyFont="1" applyFill="1" applyBorder="1" applyAlignment="1">
      <alignment horizontal="right" vertical="center" wrapText="1"/>
    </xf>
    <xf numFmtId="0" fontId="40" fillId="0" borderId="26" xfId="0" applyFont="1" applyBorder="1" applyAlignment="1">
      <alignment/>
    </xf>
    <xf numFmtId="179" fontId="37" fillId="0" borderId="14" xfId="0" applyNumberFormat="1" applyFont="1" applyFill="1" applyBorder="1" applyAlignment="1">
      <alignment horizontal="right" vertical="center" wrapText="1"/>
    </xf>
    <xf numFmtId="49" fontId="37" fillId="0" borderId="0" xfId="0" applyNumberFormat="1" applyFont="1" applyBorder="1" applyAlignment="1">
      <alignment horizontal="left" vertical="center"/>
    </xf>
    <xf numFmtId="4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49" fontId="41" fillId="0" borderId="0" xfId="0" applyNumberFormat="1" applyFont="1" applyBorder="1" applyAlignment="1">
      <alignment horizontal="left" vertical="center"/>
    </xf>
    <xf numFmtId="4" fontId="29" fillId="0" borderId="0" xfId="0" applyNumberFormat="1" applyFont="1" applyFill="1" applyBorder="1" applyAlignment="1">
      <alignment horizontal="right" vertical="center" wrapText="1"/>
    </xf>
    <xf numFmtId="179" fontId="35" fillId="0" borderId="13" xfId="0" applyNumberFormat="1" applyFont="1" applyFill="1" applyBorder="1" applyAlignment="1">
      <alignment horizontal="right" vertical="center" wrapText="1"/>
    </xf>
    <xf numFmtId="179" fontId="35" fillId="0" borderId="30" xfId="0" applyNumberFormat="1" applyFont="1" applyFill="1" applyBorder="1" applyAlignment="1">
      <alignment horizontal="right" vertical="center" wrapText="1"/>
    </xf>
    <xf numFmtId="179" fontId="35" fillId="0" borderId="14" xfId="0" applyNumberFormat="1" applyFont="1" applyFill="1" applyBorder="1" applyAlignment="1">
      <alignment horizontal="right" vertical="center" wrapText="1"/>
    </xf>
    <xf numFmtId="179" fontId="35" fillId="0" borderId="31" xfId="0" applyNumberFormat="1" applyFont="1" applyFill="1" applyBorder="1" applyAlignment="1">
      <alignment horizontal="right" vertical="center" wrapText="1"/>
    </xf>
    <xf numFmtId="49" fontId="22" fillId="0" borderId="32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41.625" style="10" customWidth="1"/>
    <col min="2" max="2" width="13.125" style="11" customWidth="1"/>
    <col min="3" max="3" width="12.25390625" style="11" customWidth="1"/>
    <col min="4" max="4" width="11.625" style="11" customWidth="1"/>
    <col min="5" max="5" width="12.25390625" style="11" customWidth="1"/>
    <col min="6" max="6" width="12.125" style="11" customWidth="1"/>
    <col min="7" max="7" width="9.125" style="11" customWidth="1"/>
    <col min="8" max="8" width="8.375" style="11" customWidth="1"/>
    <col min="9" max="9" width="8.75390625" style="11" customWidth="1"/>
    <col min="10" max="10" width="10.875" style="10" customWidth="1"/>
    <col min="11" max="16384" width="9.125" style="10" customWidth="1"/>
  </cols>
  <sheetData>
    <row r="1" ht="15.75">
      <c r="I1" s="12" t="s">
        <v>18</v>
      </c>
    </row>
    <row r="2" spans="1:9" s="15" customFormat="1" ht="18">
      <c r="A2" s="13" t="s">
        <v>33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6"/>
      <c r="B3" s="12"/>
      <c r="C3" s="12"/>
      <c r="D3" s="12"/>
      <c r="E3" s="12"/>
      <c r="F3" s="12"/>
      <c r="G3" s="12"/>
      <c r="H3" s="12"/>
      <c r="I3" s="12"/>
    </row>
    <row r="4" spans="1:8" ht="13.5" thickBot="1">
      <c r="A4" s="17"/>
      <c r="B4" s="18"/>
      <c r="C4" s="18"/>
      <c r="D4" s="18"/>
      <c r="E4" s="18"/>
      <c r="G4" s="18"/>
      <c r="H4" s="18" t="s">
        <v>21</v>
      </c>
    </row>
    <row r="5" spans="1:11" ht="25.5" customHeight="1">
      <c r="A5" s="19" t="s">
        <v>0</v>
      </c>
      <c r="B5" s="1" t="s">
        <v>28</v>
      </c>
      <c r="C5" s="1" t="s">
        <v>32</v>
      </c>
      <c r="D5" s="1" t="s">
        <v>29</v>
      </c>
      <c r="E5" s="1" t="s">
        <v>34</v>
      </c>
      <c r="F5" s="1" t="s">
        <v>35</v>
      </c>
      <c r="G5" s="20" t="s">
        <v>11</v>
      </c>
      <c r="H5" s="21"/>
      <c r="I5" s="22"/>
      <c r="J5" s="23" t="s">
        <v>31</v>
      </c>
      <c r="K5" s="24"/>
    </row>
    <row r="6" spans="1:11" ht="33" customHeight="1">
      <c r="A6" s="25"/>
      <c r="B6" s="2"/>
      <c r="C6" s="2"/>
      <c r="D6" s="2"/>
      <c r="E6" s="2"/>
      <c r="F6" s="2"/>
      <c r="G6" s="26" t="s">
        <v>30</v>
      </c>
      <c r="H6" s="26" t="s">
        <v>36</v>
      </c>
      <c r="I6" s="27" t="s">
        <v>37</v>
      </c>
      <c r="J6" s="28" t="s">
        <v>26</v>
      </c>
      <c r="K6" s="29" t="s">
        <v>27</v>
      </c>
    </row>
    <row r="7" spans="1:11" ht="15" customHeight="1">
      <c r="A7" s="30" t="s">
        <v>2</v>
      </c>
      <c r="B7" s="31">
        <v>2970.7</v>
      </c>
      <c r="C7" s="3">
        <v>1060.4</v>
      </c>
      <c r="D7" s="3">
        <v>2469.9</v>
      </c>
      <c r="E7" s="3">
        <v>1097.9</v>
      </c>
      <c r="F7" s="3">
        <v>1308</v>
      </c>
      <c r="G7" s="32">
        <f>F7/D7*100</f>
        <v>52.95760961982266</v>
      </c>
      <c r="H7" s="32">
        <f>F7/E7*100</f>
        <v>119.13653338191091</v>
      </c>
      <c r="I7" s="33">
        <f>F7/C7*100</f>
        <v>123.34967936627687</v>
      </c>
      <c r="J7" s="34">
        <f aca="true" t="shared" si="0" ref="J7:J22">F7/$F$22*100</f>
        <v>45.0025804231894</v>
      </c>
      <c r="K7" s="34">
        <f aca="true" t="shared" si="1" ref="K7:K29">F7/$F$29*100</f>
        <v>9.281730318899816</v>
      </c>
    </row>
    <row r="8" spans="1:11" ht="17.25" customHeight="1">
      <c r="A8" s="35" t="s">
        <v>24</v>
      </c>
      <c r="B8" s="31">
        <v>1712.8</v>
      </c>
      <c r="C8" s="3">
        <v>803.4</v>
      </c>
      <c r="D8" s="3">
        <v>1903.7</v>
      </c>
      <c r="E8" s="3">
        <v>946</v>
      </c>
      <c r="F8" s="3">
        <v>923.9</v>
      </c>
      <c r="G8" s="32">
        <f aca="true" t="shared" si="2" ref="G8:G29">F8/D8*100</f>
        <v>48.53180648211378</v>
      </c>
      <c r="H8" s="32">
        <f aca="true" t="shared" si="3" ref="H8:H29">F8/E8*100</f>
        <v>97.66384778012684</v>
      </c>
      <c r="I8" s="33">
        <f aca="true" t="shared" si="4" ref="I8:I29">F8/C8*100</f>
        <v>114.99875529001741</v>
      </c>
      <c r="J8" s="34">
        <f t="shared" si="0"/>
        <v>31.787373129193185</v>
      </c>
      <c r="K8" s="34">
        <f t="shared" si="1"/>
        <v>6.556109053235122</v>
      </c>
    </row>
    <row r="9" spans="1:11" ht="15.75" customHeight="1">
      <c r="A9" s="35" t="s">
        <v>7</v>
      </c>
      <c r="B9" s="31">
        <v>55.6</v>
      </c>
      <c r="C9" s="3">
        <v>33.3</v>
      </c>
      <c r="D9" s="3">
        <v>40.8</v>
      </c>
      <c r="E9" s="3">
        <v>40.8</v>
      </c>
      <c r="F9" s="3">
        <v>23</v>
      </c>
      <c r="G9" s="32">
        <f t="shared" si="2"/>
        <v>56.372549019607845</v>
      </c>
      <c r="H9" s="32">
        <f t="shared" si="3"/>
        <v>56.372549019607845</v>
      </c>
      <c r="I9" s="33">
        <f t="shared" si="4"/>
        <v>69.06906906906907</v>
      </c>
      <c r="J9" s="34">
        <f t="shared" si="0"/>
        <v>0.7913297780836057</v>
      </c>
      <c r="K9" s="34">
        <f t="shared" si="1"/>
        <v>0.1632108542314188</v>
      </c>
    </row>
    <row r="10" spans="1:11" ht="15.75" customHeight="1">
      <c r="A10" s="35" t="s">
        <v>3</v>
      </c>
      <c r="B10" s="31">
        <v>216</v>
      </c>
      <c r="C10" s="3">
        <v>21.6</v>
      </c>
      <c r="D10" s="3">
        <v>333</v>
      </c>
      <c r="E10" s="3">
        <v>21</v>
      </c>
      <c r="F10" s="3">
        <v>-7.7</v>
      </c>
      <c r="G10" s="32">
        <f t="shared" si="2"/>
        <v>-2.3123123123123124</v>
      </c>
      <c r="H10" s="32">
        <f t="shared" si="3"/>
        <v>-36.66666666666667</v>
      </c>
      <c r="I10" s="33">
        <f t="shared" si="4"/>
        <v>-35.648148148148145</v>
      </c>
      <c r="J10" s="34">
        <f t="shared" si="0"/>
        <v>-0.26492344744538104</v>
      </c>
      <c r="K10" s="34">
        <f t="shared" si="1"/>
        <v>-0.05464015554704021</v>
      </c>
    </row>
    <row r="11" spans="1:11" ht="14.25" customHeight="1">
      <c r="A11" s="35" t="s">
        <v>1</v>
      </c>
      <c r="B11" s="31">
        <v>1523.2</v>
      </c>
      <c r="C11" s="3">
        <v>486.4</v>
      </c>
      <c r="D11" s="3">
        <v>1378.5</v>
      </c>
      <c r="E11" s="3">
        <v>453.5</v>
      </c>
      <c r="F11" s="3">
        <v>378.3</v>
      </c>
      <c r="G11" s="32">
        <f t="shared" si="2"/>
        <v>27.44287268770403</v>
      </c>
      <c r="H11" s="32">
        <f t="shared" si="3"/>
        <v>83.41786108048512</v>
      </c>
      <c r="I11" s="33">
        <f t="shared" si="4"/>
        <v>77.77549342105263</v>
      </c>
      <c r="J11" s="34">
        <f t="shared" si="0"/>
        <v>13.015654567349047</v>
      </c>
      <c r="K11" s="34">
        <f t="shared" si="1"/>
        <v>2.684463745901988</v>
      </c>
    </row>
    <row r="12" spans="1:11" ht="15.75" customHeight="1">
      <c r="A12" s="35" t="s">
        <v>12</v>
      </c>
      <c r="B12" s="31">
        <v>16.1</v>
      </c>
      <c r="C12" s="3">
        <v>12.5</v>
      </c>
      <c r="D12" s="3">
        <v>13.5</v>
      </c>
      <c r="E12" s="3">
        <v>6.5</v>
      </c>
      <c r="F12" s="3">
        <v>4.2</v>
      </c>
      <c r="G12" s="32">
        <f t="shared" si="2"/>
        <v>31.11111111111111</v>
      </c>
      <c r="H12" s="32">
        <f t="shared" si="3"/>
        <v>64.61538461538461</v>
      </c>
      <c r="I12" s="33">
        <f t="shared" si="4"/>
        <v>33.6</v>
      </c>
      <c r="J12" s="34">
        <f t="shared" si="0"/>
        <v>0.14450369860657147</v>
      </c>
      <c r="K12" s="34">
        <f t="shared" si="1"/>
        <v>0.02980372120747648</v>
      </c>
    </row>
    <row r="13" spans="1:11" ht="15.75" customHeight="1">
      <c r="A13" s="35" t="s">
        <v>16</v>
      </c>
      <c r="B13" s="31">
        <v>303.8</v>
      </c>
      <c r="C13" s="3">
        <v>153.4</v>
      </c>
      <c r="D13" s="3">
        <v>302.4</v>
      </c>
      <c r="E13" s="3">
        <v>151</v>
      </c>
      <c r="F13" s="3">
        <v>91.5</v>
      </c>
      <c r="G13" s="32">
        <f t="shared" si="2"/>
        <v>30.257936507936513</v>
      </c>
      <c r="H13" s="32">
        <f t="shared" si="3"/>
        <v>60.59602649006622</v>
      </c>
      <c r="I13" s="33">
        <f t="shared" si="4"/>
        <v>59.64797913950456</v>
      </c>
      <c r="J13" s="34">
        <f t="shared" si="0"/>
        <v>3.1481162910717355</v>
      </c>
      <c r="K13" s="34">
        <f t="shared" si="1"/>
        <v>0.649295354877166</v>
      </c>
    </row>
    <row r="14" spans="1:11" ht="15.75" customHeight="1">
      <c r="A14" s="35" t="s">
        <v>15</v>
      </c>
      <c r="B14" s="31">
        <v>183.6</v>
      </c>
      <c r="C14" s="3">
        <v>79.3</v>
      </c>
      <c r="D14" s="3">
        <v>191</v>
      </c>
      <c r="E14" s="3">
        <v>95.4</v>
      </c>
      <c r="F14" s="3">
        <v>69.2</v>
      </c>
      <c r="G14" s="32">
        <f t="shared" si="2"/>
        <v>36.2303664921466</v>
      </c>
      <c r="H14" s="32">
        <f t="shared" si="3"/>
        <v>72.53668763102725</v>
      </c>
      <c r="I14" s="33">
        <f t="shared" si="4"/>
        <v>87.26355611601514</v>
      </c>
      <c r="J14" s="34">
        <f t="shared" si="0"/>
        <v>2.380870462755892</v>
      </c>
      <c r="K14" s="34">
        <f t="shared" si="1"/>
        <v>0.49105178751366</v>
      </c>
    </row>
    <row r="15" spans="1:11" ht="24.75" customHeight="1">
      <c r="A15" s="36" t="s">
        <v>23</v>
      </c>
      <c r="B15" s="31">
        <v>243.4</v>
      </c>
      <c r="C15" s="3">
        <v>145.4</v>
      </c>
      <c r="D15" s="3">
        <v>0</v>
      </c>
      <c r="E15" s="3">
        <v>0</v>
      </c>
      <c r="F15" s="3">
        <v>0</v>
      </c>
      <c r="G15" s="32" t="e">
        <f t="shared" si="2"/>
        <v>#DIV/0!</v>
      </c>
      <c r="H15" s="32" t="e">
        <f t="shared" si="3"/>
        <v>#DIV/0!</v>
      </c>
      <c r="I15" s="33">
        <f t="shared" si="4"/>
        <v>0</v>
      </c>
      <c r="J15" s="34">
        <f t="shared" si="0"/>
        <v>0</v>
      </c>
      <c r="K15" s="34">
        <f t="shared" si="1"/>
        <v>0</v>
      </c>
    </row>
    <row r="16" spans="1:11" ht="13.5" customHeight="1" hidden="1">
      <c r="A16" s="37" t="s">
        <v>19</v>
      </c>
      <c r="B16" s="38">
        <v>0</v>
      </c>
      <c r="C16" s="4">
        <v>0</v>
      </c>
      <c r="D16" s="4">
        <v>0</v>
      </c>
      <c r="E16" s="4">
        <v>0</v>
      </c>
      <c r="F16" s="4">
        <v>0</v>
      </c>
      <c r="G16" s="32" t="e">
        <f t="shared" si="2"/>
        <v>#DIV/0!</v>
      </c>
      <c r="H16" s="32" t="e">
        <f t="shared" si="3"/>
        <v>#DIV/0!</v>
      </c>
      <c r="I16" s="33" t="e">
        <f t="shared" si="4"/>
        <v>#DIV/0!</v>
      </c>
      <c r="J16" s="34">
        <f t="shared" si="0"/>
        <v>0</v>
      </c>
      <c r="K16" s="34">
        <f t="shared" si="1"/>
        <v>0</v>
      </c>
    </row>
    <row r="17" spans="1:11" ht="13.5" customHeight="1" hidden="1">
      <c r="A17" s="37" t="s">
        <v>13</v>
      </c>
      <c r="B17" s="38">
        <v>0</v>
      </c>
      <c r="C17" s="4">
        <v>0</v>
      </c>
      <c r="D17" s="4">
        <v>0</v>
      </c>
      <c r="E17" s="4">
        <v>0</v>
      </c>
      <c r="F17" s="4">
        <v>0</v>
      </c>
      <c r="G17" s="32" t="e">
        <f t="shared" si="2"/>
        <v>#DIV/0!</v>
      </c>
      <c r="H17" s="32" t="e">
        <f t="shared" si="3"/>
        <v>#DIV/0!</v>
      </c>
      <c r="I17" s="33" t="e">
        <f t="shared" si="4"/>
        <v>#DIV/0!</v>
      </c>
      <c r="J17" s="34">
        <f t="shared" si="0"/>
        <v>0</v>
      </c>
      <c r="K17" s="34">
        <f t="shared" si="1"/>
        <v>0</v>
      </c>
    </row>
    <row r="18" spans="1:11" ht="16.5" customHeight="1">
      <c r="A18" s="37" t="s">
        <v>4</v>
      </c>
      <c r="B18" s="38">
        <v>3</v>
      </c>
      <c r="C18" s="4">
        <v>2</v>
      </c>
      <c r="D18" s="4">
        <v>2</v>
      </c>
      <c r="E18" s="4">
        <v>1</v>
      </c>
      <c r="F18" s="4">
        <v>0.5</v>
      </c>
      <c r="G18" s="32">
        <f t="shared" si="2"/>
        <v>25</v>
      </c>
      <c r="H18" s="32">
        <f t="shared" si="3"/>
        <v>50</v>
      </c>
      <c r="I18" s="33">
        <f t="shared" si="4"/>
        <v>25</v>
      </c>
      <c r="J18" s="34">
        <f t="shared" si="0"/>
        <v>0.01720282126268708</v>
      </c>
      <c r="K18" s="34">
        <f t="shared" si="1"/>
        <v>0.003548062048509104</v>
      </c>
    </row>
    <row r="19" spans="1:11" ht="15.75" customHeight="1">
      <c r="A19" s="37" t="s">
        <v>25</v>
      </c>
      <c r="B19" s="38">
        <v>2.3</v>
      </c>
      <c r="C19" s="4">
        <v>0</v>
      </c>
      <c r="D19" s="4">
        <v>7.3</v>
      </c>
      <c r="E19" s="4">
        <v>3.5</v>
      </c>
      <c r="F19" s="4">
        <v>0</v>
      </c>
      <c r="G19" s="32">
        <f t="shared" si="2"/>
        <v>0</v>
      </c>
      <c r="H19" s="32">
        <f t="shared" si="3"/>
        <v>0</v>
      </c>
      <c r="I19" s="33" t="e">
        <f t="shared" si="4"/>
        <v>#DIV/0!</v>
      </c>
      <c r="J19" s="34">
        <f t="shared" si="0"/>
        <v>0</v>
      </c>
      <c r="K19" s="34">
        <f t="shared" si="1"/>
        <v>0</v>
      </c>
    </row>
    <row r="20" spans="1:11" ht="18" customHeight="1">
      <c r="A20" s="37" t="s">
        <v>38</v>
      </c>
      <c r="B20" s="38">
        <v>0</v>
      </c>
      <c r="C20" s="4">
        <v>0</v>
      </c>
      <c r="D20" s="4">
        <v>0</v>
      </c>
      <c r="E20" s="4">
        <v>0</v>
      </c>
      <c r="F20" s="4">
        <v>0.6</v>
      </c>
      <c r="G20" s="59" t="e">
        <f>F20/D20*100</f>
        <v>#DIV/0!</v>
      </c>
      <c r="H20" s="59" t="e">
        <f>F20/E20*100</f>
        <v>#DIV/0!</v>
      </c>
      <c r="I20" s="60" t="e">
        <f>F20/C20*100</f>
        <v>#DIV/0!</v>
      </c>
      <c r="J20" s="34">
        <f>F20/$F$22*100</f>
        <v>0.020643385515224495</v>
      </c>
      <c r="K20" s="34">
        <f>F20/$F$29*100</f>
        <v>0.004257674458210924</v>
      </c>
    </row>
    <row r="21" spans="1:11" ht="18" customHeight="1" thickBot="1">
      <c r="A21" s="63" t="s">
        <v>9</v>
      </c>
      <c r="B21" s="40">
        <v>65</v>
      </c>
      <c r="C21" s="5">
        <v>0</v>
      </c>
      <c r="D21" s="5">
        <v>0</v>
      </c>
      <c r="E21" s="5">
        <v>0</v>
      </c>
      <c r="F21" s="5">
        <v>115</v>
      </c>
      <c r="G21" s="61" t="e">
        <f t="shared" si="2"/>
        <v>#DIV/0!</v>
      </c>
      <c r="H21" s="61" t="e">
        <f t="shared" si="3"/>
        <v>#DIV/0!</v>
      </c>
      <c r="I21" s="62" t="e">
        <f t="shared" si="4"/>
        <v>#DIV/0!</v>
      </c>
      <c r="J21" s="34">
        <f t="shared" si="0"/>
        <v>3.956648890418028</v>
      </c>
      <c r="K21" s="34">
        <f t="shared" si="1"/>
        <v>0.816054271157094</v>
      </c>
    </row>
    <row r="22" spans="1:11" ht="16.5" customHeight="1" thickBot="1">
      <c r="A22" s="41" t="s">
        <v>17</v>
      </c>
      <c r="B22" s="42">
        <f>SUM(B7:B21)</f>
        <v>7295.500000000001</v>
      </c>
      <c r="C22" s="6">
        <f>SUM(C7:C21)</f>
        <v>2797.7000000000003</v>
      </c>
      <c r="D22" s="6">
        <f>SUM(D7:D21)</f>
        <v>6642.1</v>
      </c>
      <c r="E22" s="6">
        <f>SUM(E7:E21)</f>
        <v>2816.6000000000004</v>
      </c>
      <c r="F22" s="6">
        <f>SUM(F7:F21)</f>
        <v>2906.5</v>
      </c>
      <c r="G22" s="43">
        <f t="shared" si="2"/>
        <v>43.75875099742551</v>
      </c>
      <c r="H22" s="43">
        <f t="shared" si="3"/>
        <v>103.1917915216928</v>
      </c>
      <c r="I22" s="44">
        <f t="shared" si="4"/>
        <v>103.88890874647029</v>
      </c>
      <c r="J22" s="45">
        <f t="shared" si="0"/>
        <v>100</v>
      </c>
      <c r="K22" s="46">
        <f t="shared" si="1"/>
        <v>20.62488468798342</v>
      </c>
    </row>
    <row r="23" spans="1:11" ht="13.5">
      <c r="A23" s="47" t="s">
        <v>8</v>
      </c>
      <c r="B23" s="48">
        <v>11354.5</v>
      </c>
      <c r="C23" s="7">
        <v>6244.9</v>
      </c>
      <c r="D23" s="7">
        <v>12252.1</v>
      </c>
      <c r="E23" s="7">
        <v>7185.7</v>
      </c>
      <c r="F23" s="7">
        <v>6738.7</v>
      </c>
      <c r="G23" s="49">
        <f t="shared" si="2"/>
        <v>55.000367283975805</v>
      </c>
      <c r="H23" s="49">
        <f t="shared" si="3"/>
        <v>93.77931168849241</v>
      </c>
      <c r="I23" s="50">
        <f t="shared" si="4"/>
        <v>107.9072523178914</v>
      </c>
      <c r="K23" s="34">
        <f t="shared" si="1"/>
        <v>47.8186514525766</v>
      </c>
    </row>
    <row r="24" spans="1:11" ht="14.25" customHeight="1">
      <c r="A24" s="37" t="s">
        <v>10</v>
      </c>
      <c r="B24" s="38">
        <v>5799.1</v>
      </c>
      <c r="C24" s="4">
        <v>5420.5</v>
      </c>
      <c r="D24" s="4">
        <v>17685.6</v>
      </c>
      <c r="E24" s="4">
        <v>5743.3</v>
      </c>
      <c r="F24" s="4">
        <v>3771.3</v>
      </c>
      <c r="G24" s="32">
        <f t="shared" si="2"/>
        <v>21.324128104220385</v>
      </c>
      <c r="H24" s="32">
        <f t="shared" si="3"/>
        <v>65.66433931711734</v>
      </c>
      <c r="I24" s="50">
        <f t="shared" si="4"/>
        <v>69.57476247578637</v>
      </c>
      <c r="K24" s="34">
        <f t="shared" si="1"/>
        <v>26.761612807084774</v>
      </c>
    </row>
    <row r="25" spans="1:11" ht="14.25" customHeight="1">
      <c r="A25" s="35" t="s">
        <v>6</v>
      </c>
      <c r="B25" s="31">
        <v>701.6</v>
      </c>
      <c r="C25" s="3">
        <v>350.8</v>
      </c>
      <c r="D25" s="3">
        <v>748.3</v>
      </c>
      <c r="E25" s="3">
        <v>374.4</v>
      </c>
      <c r="F25" s="3">
        <v>374.1</v>
      </c>
      <c r="G25" s="32">
        <f t="shared" si="2"/>
        <v>49.99331818789256</v>
      </c>
      <c r="H25" s="32">
        <f t="shared" si="3"/>
        <v>99.91987179487181</v>
      </c>
      <c r="I25" s="50">
        <f t="shared" si="4"/>
        <v>106.64196123147092</v>
      </c>
      <c r="K25" s="34">
        <f t="shared" si="1"/>
        <v>2.6546600246945116</v>
      </c>
    </row>
    <row r="26" spans="1:11" ht="15.75" customHeight="1">
      <c r="A26" s="37" t="s">
        <v>14</v>
      </c>
      <c r="B26" s="31">
        <v>4714.1</v>
      </c>
      <c r="C26" s="3">
        <v>515.1</v>
      </c>
      <c r="D26" s="3">
        <v>3047.5</v>
      </c>
      <c r="E26" s="3">
        <v>1660.2</v>
      </c>
      <c r="F26" s="3">
        <v>674.2</v>
      </c>
      <c r="G26" s="32">
        <f t="shared" si="2"/>
        <v>22.12305168170632</v>
      </c>
      <c r="H26" s="32">
        <f t="shared" si="3"/>
        <v>40.609565112637036</v>
      </c>
      <c r="I26" s="50">
        <f t="shared" si="4"/>
        <v>130.8872063676956</v>
      </c>
      <c r="K26" s="34">
        <f t="shared" si="1"/>
        <v>4.784206866209676</v>
      </c>
    </row>
    <row r="27" spans="1:11" ht="15.75" customHeight="1" thickBot="1">
      <c r="A27" s="39" t="s">
        <v>20</v>
      </c>
      <c r="B27" s="51">
        <v>-72.5</v>
      </c>
      <c r="C27" s="8">
        <v>-72.5</v>
      </c>
      <c r="D27" s="8">
        <v>0</v>
      </c>
      <c r="E27" s="8">
        <v>0</v>
      </c>
      <c r="F27" s="8">
        <v>-372.6</v>
      </c>
      <c r="G27" s="32" t="e">
        <f t="shared" si="2"/>
        <v>#DIV/0!</v>
      </c>
      <c r="H27" s="32" t="e">
        <f t="shared" si="3"/>
        <v>#DIV/0!</v>
      </c>
      <c r="I27" s="50">
        <f t="shared" si="4"/>
        <v>513.9310344827586</v>
      </c>
      <c r="K27" s="34">
        <f t="shared" si="1"/>
        <v>-2.6440158385489845</v>
      </c>
    </row>
    <row r="28" spans="1:11" ht="15.75" customHeight="1" thickBot="1">
      <c r="A28" s="41" t="s">
        <v>22</v>
      </c>
      <c r="B28" s="42">
        <f>SUM(B23:B27)</f>
        <v>22496.799999999996</v>
      </c>
      <c r="C28" s="6">
        <f>SUM(C23:C27)</f>
        <v>12458.8</v>
      </c>
      <c r="D28" s="6">
        <f>SUM(D23:D27)</f>
        <v>33733.5</v>
      </c>
      <c r="E28" s="6">
        <f>SUM(E23:E27)</f>
        <v>14963.6</v>
      </c>
      <c r="F28" s="6">
        <f>SUM(F23:F27)</f>
        <v>11185.7</v>
      </c>
      <c r="G28" s="43">
        <f t="shared" si="2"/>
        <v>33.15902589414084</v>
      </c>
      <c r="H28" s="43">
        <f t="shared" si="3"/>
        <v>74.75273329947339</v>
      </c>
      <c r="I28" s="44">
        <f t="shared" si="4"/>
        <v>89.78151988955598</v>
      </c>
      <c r="J28" s="52"/>
      <c r="K28" s="46">
        <f t="shared" si="1"/>
        <v>79.37511531201658</v>
      </c>
    </row>
    <row r="29" spans="1:11" ht="14.25" thickBot="1">
      <c r="A29" s="41" t="s">
        <v>5</v>
      </c>
      <c r="B29" s="53">
        <f>B28+B22</f>
        <v>29792.299999999996</v>
      </c>
      <c r="C29" s="9">
        <f>C28+C22</f>
        <v>15256.5</v>
      </c>
      <c r="D29" s="9">
        <f>D28+D22</f>
        <v>40375.6</v>
      </c>
      <c r="E29" s="9">
        <f>E28+E22</f>
        <v>17780.2</v>
      </c>
      <c r="F29" s="9">
        <f>F28+F22</f>
        <v>14092.2</v>
      </c>
      <c r="G29" s="43">
        <f t="shared" si="2"/>
        <v>34.90276305491436</v>
      </c>
      <c r="H29" s="43">
        <f t="shared" si="3"/>
        <v>79.25782612119099</v>
      </c>
      <c r="I29" s="44">
        <f t="shared" si="4"/>
        <v>92.36849867269689</v>
      </c>
      <c r="J29" s="52"/>
      <c r="K29" s="46">
        <f t="shared" si="1"/>
        <v>100</v>
      </c>
    </row>
    <row r="30" spans="1:10" ht="13.5">
      <c r="A30" s="54"/>
      <c r="B30" s="55"/>
      <c r="C30" s="55"/>
      <c r="D30" s="55"/>
      <c r="E30" s="55"/>
      <c r="F30" s="55"/>
      <c r="G30" s="55"/>
      <c r="H30" s="55"/>
      <c r="I30" s="55"/>
      <c r="J30" s="56"/>
    </row>
    <row r="31" spans="1:10" ht="14.25" customHeight="1">
      <c r="A31" s="57"/>
      <c r="B31" s="58"/>
      <c r="C31" s="58"/>
      <c r="D31" s="58"/>
      <c r="E31" s="58"/>
      <c r="F31" s="58"/>
      <c r="G31" s="58"/>
      <c r="H31" s="58"/>
      <c r="I31" s="58"/>
      <c r="J31" s="56"/>
    </row>
  </sheetData>
  <sheetProtection/>
  <mergeCells count="8">
    <mergeCell ref="A5:A6"/>
    <mergeCell ref="B5:B6"/>
    <mergeCell ref="C5:C6"/>
    <mergeCell ref="J5:K5"/>
    <mergeCell ref="D5:D6"/>
    <mergeCell ref="E5:E6"/>
    <mergeCell ref="F5:F6"/>
    <mergeCell ref="G5:I5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2018-07-20T11:48:25Z</cp:lastPrinted>
  <dcterms:created xsi:type="dcterms:W3CDTF">2006-03-15T08:27:04Z</dcterms:created>
  <dcterms:modified xsi:type="dcterms:W3CDTF">2018-07-20T11:48:44Z</dcterms:modified>
  <cp:category/>
  <cp:version/>
  <cp:contentType/>
  <cp:contentStatus/>
</cp:coreProperties>
</file>