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15" yWindow="495" windowWidth="20325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<sst xmlns="http://schemas.openxmlformats.org/spreadsheetml/2006/main" count="41" uniqueCount="41">
  <si>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</si>
  <si>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</si>
  <si>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</si>
  <si>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</si>
  <si>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</si>
  <si>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</si>
  <si>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</si>
  <si>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</si>
  <si>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</si>
  <si>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</si>
  <si>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</si>
  <si>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</si>
  <si>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</si>
  <si>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</si>
  <si>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</si>
  <si>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</si>
  <si>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</si>
  <si>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</si>
  <si>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</si>
  <si>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</si>
  <si>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</si>
  <si>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</si>
  <si>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</si>
  <si>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</si>
  <si>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</si>
  <si>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</si>
  <si>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</si>
  <si>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</si>
  <si>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</si>
  <si>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</si>
  <si>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</si>
  <si>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Факт 1 полуг.  2020 г.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</si>
  <si>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01.07.2021</t>
  </si>
  <si>
    <t>Факт 2020 г.</t>
  </si>
  <si>
    <t>План 2021 г.</t>
  </si>
  <si>
    <t>План 1 полуг.  2021 г.</t>
  </si>
  <si>
    <t>Факт 1 полуг.  2021 г.</t>
  </si>
  <si>
    <t>к плану 2021 г.</t>
  </si>
  <si>
    <t>к плану       1 полуг.    2021 г.</t>
  </si>
  <si>
    <t>к факту      1 полуг. 2020 г.</t>
  </si>
  <si>
    <t>структура факт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</si>
</sst>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6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3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4" t="s">
        <v>0</v>
      </c>
      <c r="B6" s="56" t="s">
        <v>33</v>
      </c>
      <c r="C6" s="56" t="s">
        <v>31</v>
      </c>
      <c r="D6" s="56" t="s">
        <v>34</v>
      </c>
      <c r="E6" s="56" t="s">
        <v>35</v>
      </c>
      <c r="F6" s="56" t="s">
        <v>36</v>
      </c>
      <c r="G6" s="60" t="s">
        <v>10</v>
      </c>
      <c r="H6" s="61"/>
      <c r="I6" s="62"/>
      <c r="J6" s="58" t="s">
        <v>40</v>
      </c>
      <c r="K6" s="59"/>
    </row>
    <row r="7" spans="1:11" ht="33" customHeight="1">
      <c r="A7" s="55"/>
      <c r="B7" s="57"/>
      <c r="C7" s="57"/>
      <c r="D7" s="57"/>
      <c r="E7" s="57"/>
      <c r="F7" s="57"/>
      <c r="G7" s="23" t="s">
        <v>37</v>
      </c>
      <c r="H7" s="23" t="s">
        <v>38</v>
      </c>
      <c r="I7" s="24" t="s">
        <v>39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3860.6</v>
      </c>
      <c r="C8" s="27">
        <v>2019.8</v>
      </c>
      <c r="D8" s="27">
        <v>4419.4</v>
      </c>
      <c r="E8" s="27">
        <v>2037</v>
      </c>
      <c r="F8" s="27">
        <v>1921.7</v>
      </c>
      <c r="G8" s="28">
        <f>F8/D8*100</f>
        <v>43.48327827306875</v>
      </c>
      <c r="H8" s="28">
        <f>F8/E8*100</f>
        <v>94.33971526755032</v>
      </c>
      <c r="I8" s="29">
        <f>F8/C8*100</f>
        <v>95.14308347361126</v>
      </c>
      <c r="J8" s="13">
        <f aca="true" t="shared" si="0" ref="J8:J22">F8/$F$22*100</f>
        <v>48.693779298112254</v>
      </c>
      <c r="K8" s="13">
        <f aca="true" t="shared" si="1" ref="K8:K31">F8/$F$31*100</f>
        <v>13.972341786877617</v>
      </c>
    </row>
    <row r="9" spans="1:11" ht="17.25" customHeight="1">
      <c r="A9" s="30" t="s">
        <v>22</v>
      </c>
      <c r="B9" s="26">
        <v>2138.2</v>
      </c>
      <c r="C9" s="27">
        <v>973.7</v>
      </c>
      <c r="D9" s="27">
        <v>2963.1</v>
      </c>
      <c r="E9" s="27">
        <v>1481.3</v>
      </c>
      <c r="F9" s="27">
        <v>1352.4</v>
      </c>
      <c r="G9" s="28">
        <f aca="true" t="shared" si="2" ref="G9:G31">F9/D9*100</f>
        <v>45.64138908575479</v>
      </c>
      <c r="H9" s="28">
        <f aca="true" t="shared" si="3" ref="H9:H31">F9/E9*100</f>
        <v>91.29818402754339</v>
      </c>
      <c r="I9" s="29">
        <f aca="true" t="shared" si="4" ref="I9:I31">F9/C9*100</f>
        <v>138.89288281811648</v>
      </c>
      <c r="J9" s="13">
        <f t="shared" si="0"/>
        <v>34.26833903458761</v>
      </c>
      <c r="K9" s="13">
        <f t="shared" si="1"/>
        <v>9.833061889250814</v>
      </c>
    </row>
    <row r="10" spans="1:11" ht="15.75" customHeight="1">
      <c r="A10" s="30" t="s">
        <v>6</v>
      </c>
      <c r="B10" s="26">
        <v>10.6</v>
      </c>
      <c r="C10" s="27">
        <v>7.2</v>
      </c>
      <c r="D10" s="27">
        <v>31.1</v>
      </c>
      <c r="E10" s="27">
        <v>31.1</v>
      </c>
      <c r="F10" s="27">
        <v>10.1</v>
      </c>
      <c r="G10" s="28">
        <f t="shared" si="2"/>
        <v>32.475884244372985</v>
      </c>
      <c r="H10" s="28">
        <f t="shared" si="3"/>
        <v>32.475884244372985</v>
      </c>
      <c r="I10" s="29">
        <f t="shared" si="4"/>
        <v>140.27777777777777</v>
      </c>
      <c r="J10" s="13">
        <f t="shared" si="0"/>
        <v>0.25592296972000506</v>
      </c>
      <c r="K10" s="13">
        <f t="shared" si="1"/>
        <v>0.07343531875290833</v>
      </c>
    </row>
    <row r="11" spans="1:11" ht="15.75" customHeight="1">
      <c r="A11" s="30" t="s">
        <v>3</v>
      </c>
      <c r="B11" s="26">
        <v>574.2</v>
      </c>
      <c r="C11" s="27">
        <v>10</v>
      </c>
      <c r="D11" s="27">
        <v>307.8</v>
      </c>
      <c r="E11" s="27">
        <v>21</v>
      </c>
      <c r="F11" s="27">
        <v>31.1</v>
      </c>
      <c r="G11" s="28">
        <f t="shared" si="2"/>
        <v>10.103963612735543</v>
      </c>
      <c r="H11" s="28">
        <f t="shared" si="3"/>
        <v>148.0952380952381</v>
      </c>
      <c r="I11" s="29">
        <f t="shared" si="4"/>
        <v>311.00000000000006</v>
      </c>
      <c r="J11" s="13">
        <f t="shared" si="0"/>
        <v>0.788040035474471</v>
      </c>
      <c r="K11" s="13">
        <f t="shared" si="1"/>
        <v>0.22612261516984644</v>
      </c>
    </row>
    <row r="12" spans="1:11" ht="14.25" customHeight="1">
      <c r="A12" s="30" t="s">
        <v>1</v>
      </c>
      <c r="B12" s="26">
        <v>2021.7</v>
      </c>
      <c r="C12" s="27">
        <v>485.4</v>
      </c>
      <c r="D12" s="27">
        <v>1740.1</v>
      </c>
      <c r="E12" s="27">
        <v>426</v>
      </c>
      <c r="F12" s="27">
        <v>389.7</v>
      </c>
      <c r="G12" s="28">
        <f t="shared" si="2"/>
        <v>22.395264639963223</v>
      </c>
      <c r="H12" s="28">
        <f t="shared" si="3"/>
        <v>91.47887323943662</v>
      </c>
      <c r="I12" s="29">
        <f t="shared" si="4"/>
        <v>80.28430160692213</v>
      </c>
      <c r="J12" s="13">
        <f t="shared" si="0"/>
        <v>9.874572405929303</v>
      </c>
      <c r="K12" s="13">
        <f t="shared" si="1"/>
        <v>2.833439972080037</v>
      </c>
    </row>
    <row r="13" spans="1:11" ht="15.75" customHeight="1">
      <c r="A13" s="30" t="s">
        <v>11</v>
      </c>
      <c r="B13" s="26">
        <v>0.7</v>
      </c>
      <c r="C13" s="27">
        <v>0.3</v>
      </c>
      <c r="D13" s="27">
        <v>3.8</v>
      </c>
      <c r="E13" s="27">
        <v>1.4</v>
      </c>
      <c r="F13" s="27">
        <v>0.2</v>
      </c>
      <c r="G13" s="28">
        <f t="shared" si="2"/>
        <v>5.2631578947368425</v>
      </c>
      <c r="H13" s="28">
        <f t="shared" si="3"/>
        <v>14.285714285714288</v>
      </c>
      <c r="I13" s="29">
        <f t="shared" si="4"/>
        <v>66.66666666666667</v>
      </c>
      <c r="J13" s="13">
        <f t="shared" si="0"/>
        <v>0.005067781578613962</v>
      </c>
      <c r="K13" s="13">
        <f t="shared" si="1"/>
        <v>0.001454164727780363</v>
      </c>
    </row>
    <row r="14" spans="1:11" ht="15.75" customHeight="1" hidden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234.8</v>
      </c>
      <c r="C15" s="27">
        <v>42.5</v>
      </c>
      <c r="D15" s="27">
        <v>180.5</v>
      </c>
      <c r="E15" s="27">
        <v>90.2</v>
      </c>
      <c r="F15" s="27">
        <v>120.9</v>
      </c>
      <c r="G15" s="28">
        <f t="shared" si="2"/>
        <v>66.98060941828255</v>
      </c>
      <c r="H15" s="28">
        <f t="shared" si="3"/>
        <v>134.03547671840354</v>
      </c>
      <c r="I15" s="29">
        <f t="shared" si="4"/>
        <v>284.47058823529414</v>
      </c>
      <c r="J15" s="13">
        <f t="shared" si="0"/>
        <v>3.06347396427214</v>
      </c>
      <c r="K15" s="13">
        <f t="shared" si="1"/>
        <v>0.8790425779432294</v>
      </c>
    </row>
    <row r="16" spans="1:11" ht="15.75" customHeight="1">
      <c r="A16" s="30" t="s">
        <v>14</v>
      </c>
      <c r="B16" s="26">
        <v>203.2</v>
      </c>
      <c r="C16" s="27">
        <v>95.1</v>
      </c>
      <c r="D16" s="27">
        <v>177.8</v>
      </c>
      <c r="E16" s="27">
        <v>88.8</v>
      </c>
      <c r="F16" s="27">
        <v>114.3</v>
      </c>
      <c r="G16" s="28">
        <f t="shared" si="2"/>
        <v>64.28571428571428</v>
      </c>
      <c r="H16" s="28">
        <f t="shared" si="3"/>
        <v>128.71621621621622</v>
      </c>
      <c r="I16" s="29">
        <f t="shared" si="4"/>
        <v>120.18927444794953</v>
      </c>
      <c r="J16" s="13">
        <f t="shared" si="0"/>
        <v>2.8962371721778792</v>
      </c>
      <c r="K16" s="13">
        <f t="shared" si="1"/>
        <v>0.8310551419264773</v>
      </c>
    </row>
    <row r="17" spans="1:11" ht="24.75" customHeight="1">
      <c r="A17" s="31" t="s">
        <v>30</v>
      </c>
      <c r="B17" s="26">
        <v>42.8</v>
      </c>
      <c r="C17" s="27">
        <v>42.8</v>
      </c>
      <c r="D17" s="27">
        <v>0</v>
      </c>
      <c r="E17" s="27">
        <v>0</v>
      </c>
      <c r="F17" s="27">
        <v>6.1</v>
      </c>
      <c r="G17" s="28" t="e">
        <f t="shared" si="2"/>
        <v>#DIV/0!</v>
      </c>
      <c r="H17" s="28" t="e">
        <f t="shared" si="3"/>
        <v>#DIV/0!</v>
      </c>
      <c r="I17" s="29">
        <f t="shared" si="4"/>
        <v>14.252336448598129</v>
      </c>
      <c r="J17" s="13">
        <f t="shared" si="0"/>
        <v>0.15456733814772583</v>
      </c>
      <c r="K17" s="13">
        <f t="shared" si="1"/>
        <v>0.04435202419730107</v>
      </c>
    </row>
    <row r="18" spans="1:11" ht="13.5" customHeight="1" hidden="1">
      <c r="A18" s="32" t="s">
        <v>18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28" t="e">
        <f t="shared" si="2"/>
        <v>#DIV/0!</v>
      </c>
      <c r="H18" s="28" t="e">
        <f t="shared" si="3"/>
        <v>#DIV/0!</v>
      </c>
      <c r="I18" s="29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2"/>
        <v>#DIV/0!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 thickBot="1">
      <c r="A20" s="32" t="s">
        <v>23</v>
      </c>
      <c r="B20" s="33">
        <v>3.4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 t="e">
        <f t="shared" si="4"/>
        <v>#DIV/0!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63">
        <f>SUM(B8:B21)</f>
        <v>9090.199999999999</v>
      </c>
      <c r="C22" s="40">
        <f>SUM(C8:C21)</f>
        <v>3676.8</v>
      </c>
      <c r="D22" s="40">
        <f>SUM(D8:D21)</f>
        <v>9823.599999999999</v>
      </c>
      <c r="E22" s="40">
        <f>SUM(E8:E21)</f>
        <v>4176.8</v>
      </c>
      <c r="F22" s="40">
        <f>SUM(F8:F21)</f>
        <v>3946.5</v>
      </c>
      <c r="G22" s="41">
        <f t="shared" si="2"/>
        <v>40.17366342277781</v>
      </c>
      <c r="H22" s="41">
        <f t="shared" si="3"/>
        <v>94.4862095384026</v>
      </c>
      <c r="I22" s="42">
        <f t="shared" si="4"/>
        <v>107.33518276762402</v>
      </c>
      <c r="J22" s="14">
        <f t="shared" si="0"/>
        <v>100</v>
      </c>
      <c r="K22" s="15">
        <f t="shared" si="1"/>
        <v>28.69430549092601</v>
      </c>
    </row>
    <row r="23" spans="1:11" ht="13.5">
      <c r="A23" s="43" t="s">
        <v>7</v>
      </c>
      <c r="B23" s="44">
        <v>12870.1</v>
      </c>
      <c r="C23" s="45">
        <v>7330.1</v>
      </c>
      <c r="D23" s="45">
        <v>13581.8</v>
      </c>
      <c r="E23" s="45">
        <v>7741.2</v>
      </c>
      <c r="F23" s="45">
        <v>7741.2</v>
      </c>
      <c r="G23" s="46">
        <f t="shared" si="2"/>
        <v>56.9968634496164</v>
      </c>
      <c r="H23" s="46">
        <f t="shared" si="3"/>
        <v>100</v>
      </c>
      <c r="I23" s="47">
        <f t="shared" si="4"/>
        <v>105.60838187746415</v>
      </c>
      <c r="J23" s="9"/>
      <c r="K23" s="13">
        <f t="shared" si="1"/>
        <v>56.28489995346673</v>
      </c>
    </row>
    <row r="24" spans="1:11" ht="14.25" customHeight="1">
      <c r="A24" s="32" t="s">
        <v>9</v>
      </c>
      <c r="B24" s="33">
        <v>9001.8</v>
      </c>
      <c r="C24" s="34">
        <v>1283.8</v>
      </c>
      <c r="D24" s="34">
        <v>13086.5</v>
      </c>
      <c r="E24" s="34">
        <v>1213.2</v>
      </c>
      <c r="F24" s="34">
        <v>966.2</v>
      </c>
      <c r="G24" s="28">
        <f t="shared" si="2"/>
        <v>7.383181140870362</v>
      </c>
      <c r="H24" s="28">
        <f t="shared" si="3"/>
        <v>79.64061984833498</v>
      </c>
      <c r="I24" s="47">
        <f t="shared" si="4"/>
        <v>75.26094407228541</v>
      </c>
      <c r="J24" s="9"/>
      <c r="K24" s="13">
        <f t="shared" si="1"/>
        <v>7.025069799906934</v>
      </c>
    </row>
    <row r="25" spans="1:11" ht="14.25" customHeight="1">
      <c r="A25" s="30" t="s">
        <v>5</v>
      </c>
      <c r="B25" s="26">
        <v>288.1</v>
      </c>
      <c r="C25" s="27">
        <v>137.1</v>
      </c>
      <c r="D25" s="27">
        <v>156.5</v>
      </c>
      <c r="E25" s="27">
        <v>80</v>
      </c>
      <c r="F25" s="27">
        <v>80</v>
      </c>
      <c r="G25" s="28">
        <f t="shared" si="2"/>
        <v>51.118210862619804</v>
      </c>
      <c r="H25" s="28">
        <f t="shared" si="3"/>
        <v>100</v>
      </c>
      <c r="I25" s="47">
        <f t="shared" si="4"/>
        <v>58.351568198395334</v>
      </c>
      <c r="J25" s="9"/>
      <c r="K25" s="13">
        <f t="shared" si="1"/>
        <v>0.5816658911121452</v>
      </c>
    </row>
    <row r="26" spans="1:11" ht="15.75" customHeight="1">
      <c r="A26" s="32" t="s">
        <v>13</v>
      </c>
      <c r="B26" s="26">
        <v>2771.7</v>
      </c>
      <c r="C26" s="27">
        <v>1155.9</v>
      </c>
      <c r="D26" s="27">
        <v>2811</v>
      </c>
      <c r="E26" s="27">
        <v>1275.5</v>
      </c>
      <c r="F26" s="27">
        <v>1019.7</v>
      </c>
      <c r="G26" s="28">
        <f t="shared" si="2"/>
        <v>36.27534685165422</v>
      </c>
      <c r="H26" s="28">
        <f t="shared" si="3"/>
        <v>79.94511956095648</v>
      </c>
      <c r="I26" s="47">
        <f t="shared" si="4"/>
        <v>88.21697378665975</v>
      </c>
      <c r="J26" s="9"/>
      <c r="K26" s="13">
        <f t="shared" si="1"/>
        <v>7.414058864588181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 thickBot="1">
      <c r="A28" s="32" t="s">
        <v>29</v>
      </c>
      <c r="B28" s="64">
        <v>27.7</v>
      </c>
      <c r="C28" s="27">
        <v>27.7</v>
      </c>
      <c r="D28" s="27">
        <v>0</v>
      </c>
      <c r="E28" s="27">
        <v>0</v>
      </c>
      <c r="F28" s="27">
        <v>0</v>
      </c>
      <c r="G28" s="28" t="e">
        <f t="shared" si="2"/>
        <v>#DIV/0!</v>
      </c>
      <c r="H28" s="28" t="e">
        <f t="shared" si="3"/>
        <v>#DIV/0!</v>
      </c>
      <c r="I28" s="47"/>
      <c r="J28" s="9"/>
      <c r="K28" s="13">
        <f t="shared" si="1"/>
        <v>0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2"/>
        <v>#DIV/0!</v>
      </c>
      <c r="H29" s="28" t="e">
        <f t="shared" si="3"/>
        <v>#DIV/0!</v>
      </c>
      <c r="I29" s="47" t="e">
        <f t="shared" si="4"/>
        <v>#DIV/0!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24959.4</v>
      </c>
      <c r="C30" s="40">
        <f>SUM(C23:C29)</f>
        <v>9934.6</v>
      </c>
      <c r="D30" s="40">
        <f>SUM(D23:D29)</f>
        <v>29635.8</v>
      </c>
      <c r="E30" s="40">
        <f>SUM(E23:E29)</f>
        <v>10309.9</v>
      </c>
      <c r="F30" s="40">
        <f>SUM(F23:F29)</f>
        <v>9807.1</v>
      </c>
      <c r="G30" s="41">
        <f t="shared" si="2"/>
        <v>33.09207107619838</v>
      </c>
      <c r="H30" s="41">
        <f t="shared" si="3"/>
        <v>95.12313407501529</v>
      </c>
      <c r="I30" s="42">
        <f t="shared" si="4"/>
        <v>98.71660660721116</v>
      </c>
      <c r="J30" s="16"/>
      <c r="K30" s="15">
        <f t="shared" si="1"/>
        <v>71.30569450907399</v>
      </c>
    </row>
    <row r="31" spans="1:11" ht="14.25" thickBot="1">
      <c r="A31" s="38" t="s">
        <v>4</v>
      </c>
      <c r="B31" s="49">
        <f>B30+B22</f>
        <v>34049.6</v>
      </c>
      <c r="C31" s="50">
        <f>C30+C22</f>
        <v>13611.400000000001</v>
      </c>
      <c r="D31" s="50">
        <f>D30+D22</f>
        <v>39459.399999999994</v>
      </c>
      <c r="E31" s="50">
        <f>E30+E22</f>
        <v>14486.7</v>
      </c>
      <c r="F31" s="50">
        <f>F30+F22</f>
        <v>13753.6</v>
      </c>
      <c r="G31" s="41">
        <f t="shared" si="2"/>
        <v>34.85506621996281</v>
      </c>
      <c r="H31" s="41">
        <f t="shared" si="3"/>
        <v>94.93949622757427</v>
      </c>
      <c r="I31" s="42">
        <f t="shared" si="4"/>
        <v>101.04471252038732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2021-08-03T08:04:55Z</cp:lastPrinted>
  <dcterms:created xsi:type="dcterms:W3CDTF">2006-03-15T08:27:04Z</dcterms:created>
  <dcterms:modified xsi:type="dcterms:W3CDTF">2021-08-03T08:05:14Z</dcterms:modified>
  <cp:category/>
  <cp:version/>
  <cp:contentType/>
  <cp:contentStatus/>
</cp:coreProperties>
</file>