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285" windowWidth="20325" windowHeight="11985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<sst xmlns="http://schemas.openxmlformats.org/spreadsheetml/2006/main" count="41" uniqueCount="41">
  <si>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</si>
  <si>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</si>
  <si>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</si>
  <si>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</si>
  <si>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</si>
  <si>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</si>
  <si>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</si>
  <si>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</si>
  <si>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</si>
  <si>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</si>
  <si>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</si>
  <si>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</si>
  <si>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</si>
  <si>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</si>
  <si>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</si>
  <si>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</si>
  <si>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</si>
  <si>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</si>
  <si>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</si>
  <si>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</si>
  <si>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</si>
  <si>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</si>
  <si>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Доходы от уплаты акцизов на нефтепродукты</t>
  </si>
  <si>
    <t>Штрафы</t>
  </si>
  <si>
    <t>налоговые и неналоговые</t>
  </si>
  <si>
    <t>общая</t>
  </si>
  <si>
    <t>к пояснительной записке</t>
  </si>
  <si>
    <t>Арендная плата за земли посте разграничения собственности на землю</t>
  </si>
  <si>
    <t>Прочие безвозмездные поступления</t>
  </si>
  <si>
    <t>Доходы от возврата остатков межбюджетных трансфертов</t>
  </si>
  <si>
    <t>Ддоходы от оказания платных услуг и компенсации затрат государства</t>
  </si>
  <si>
    <t>Факт 2021 г.</t>
  </si>
  <si>
    <t>План 2022 г.</t>
  </si>
  <si>
    <t>к плану 2022 г.</t>
  </si>
  <si>
    <t>структура факт 2022</t>
  </si>
  <si>
    <t>Исполнение доходной части бюджета муниципального образования Старопольское сельское поселение Сланцевского муниципального района Ленинградской области на 01.10.2022</t>
  </si>
  <si>
    <t>Факт 9 мес.  2021 г.</t>
  </si>
  <si>
    <t>План 9 мес.  2022 г.</t>
  </si>
  <si>
    <t>к плану       9 мес.   2022 г.</t>
  </si>
  <si>
    <t>к факту      9 мес. 2021 г.</t>
  </si>
  <si>
    <t>Факт 9 мес. 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</si>
</sst>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8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.5"/>
      <name val="MS Sans Serif"/>
      <family val="2"/>
    </font>
    <font>
      <sz val="14"/>
      <name val="Arial Cyr"/>
      <family val="0"/>
    </font>
    <font>
      <b/>
      <sz val="10"/>
      <name val="Arial Cyr"/>
      <family val="0"/>
    </font>
    <font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sz val="9"/>
      <color indexed="8"/>
      <name val="Times New Roman"/>
      <family val="1"/>
    </font>
    <font>
      <b/>
      <sz val="14"/>
      <color indexed="8"/>
      <name val="Arial Narrow"/>
      <family val="2"/>
    </font>
    <font>
      <b/>
      <sz val="8.5"/>
      <color indexed="8"/>
      <name val="MS Sans Serif"/>
      <family val="2"/>
    </font>
    <font>
      <b/>
      <sz val="9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MS Sans Serif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9"/>
      <color theme="1"/>
      <name val="Times New Roman"/>
      <family val="1"/>
    </font>
    <font>
      <b/>
      <sz val="14"/>
      <color theme="1"/>
      <name val="Arial Narrow"/>
      <family val="2"/>
    </font>
    <font>
      <b/>
      <sz val="8.5"/>
      <color theme="1"/>
      <name val="MS Sans Serif"/>
      <family val="2"/>
    </font>
    <font>
      <b/>
      <sz val="9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Border="1" applyAlignment="1">
      <alignment horizontal="left" vertical="center"/>
    </xf>
    <xf numFmtId="4" fontId="70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49" fontId="72" fillId="0" borderId="0" xfId="0" applyNumberFormat="1" applyFont="1" applyBorder="1" applyAlignment="1">
      <alignment horizontal="left" vertical="center"/>
    </xf>
    <xf numFmtId="4" fontId="7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49" fontId="76" fillId="0" borderId="0" xfId="0" applyNumberFormat="1" applyFont="1" applyBorder="1" applyAlignment="1">
      <alignment horizontal="left" vertical="center"/>
    </xf>
    <xf numFmtId="49" fontId="77" fillId="0" borderId="0" xfId="0" applyNumberFormat="1" applyFont="1" applyBorder="1" applyAlignment="1">
      <alignment horizontal="left" vertical="center"/>
    </xf>
    <xf numFmtId="0" fontId="74" fillId="0" borderId="0" xfId="0" applyFont="1" applyFill="1" applyBorder="1" applyAlignment="1">
      <alignment/>
    </xf>
    <xf numFmtId="0" fontId="78" fillId="0" borderId="12" xfId="0" applyFont="1" applyBorder="1" applyAlignment="1">
      <alignment horizontal="center" wrapText="1"/>
    </xf>
    <xf numFmtId="0" fontId="78" fillId="0" borderId="13" xfId="0" applyFont="1" applyBorder="1" applyAlignment="1">
      <alignment horizontal="center" wrapText="1"/>
    </xf>
    <xf numFmtId="173" fontId="79" fillId="0" borderId="14" xfId="0" applyNumberFormat="1" applyFont="1" applyBorder="1" applyAlignment="1">
      <alignment horizontal="left" vertical="center"/>
    </xf>
    <xf numFmtId="179" fontId="80" fillId="0" borderId="15" xfId="0" applyNumberFormat="1" applyFont="1" applyFill="1" applyBorder="1" applyAlignment="1">
      <alignment horizontal="right" vertical="center" wrapText="1"/>
    </xf>
    <xf numFmtId="179" fontId="79" fillId="0" borderId="15" xfId="0" applyNumberFormat="1" applyFont="1" applyFill="1" applyBorder="1" applyAlignment="1">
      <alignment horizontal="right" vertical="center" wrapText="1"/>
    </xf>
    <xf numFmtId="179" fontId="81" fillId="0" borderId="15" xfId="0" applyNumberFormat="1" applyFont="1" applyFill="1" applyBorder="1" applyAlignment="1">
      <alignment horizontal="right" vertical="center" wrapText="1"/>
    </xf>
    <xf numFmtId="179" fontId="81" fillId="0" borderId="13" xfId="0" applyNumberFormat="1" applyFont="1" applyFill="1" applyBorder="1" applyAlignment="1">
      <alignment horizontal="right" vertical="center" wrapText="1"/>
    </xf>
    <xf numFmtId="49" fontId="79" fillId="0" borderId="14" xfId="0" applyNumberFormat="1" applyFont="1" applyBorder="1" applyAlignment="1">
      <alignment horizontal="left" vertical="center"/>
    </xf>
    <xf numFmtId="49" fontId="79" fillId="0" borderId="14" xfId="0" applyNumberFormat="1" applyFont="1" applyBorder="1" applyAlignment="1">
      <alignment horizontal="left" vertical="center" wrapText="1"/>
    </xf>
    <xf numFmtId="49" fontId="79" fillId="0" borderId="16" xfId="0" applyNumberFormat="1" applyFont="1" applyBorder="1" applyAlignment="1">
      <alignment horizontal="left" vertical="center"/>
    </xf>
    <xf numFmtId="179" fontId="80" fillId="0" borderId="17" xfId="0" applyNumberFormat="1" applyFont="1" applyFill="1" applyBorder="1" applyAlignment="1">
      <alignment horizontal="right" vertical="center" wrapText="1"/>
    </xf>
    <xf numFmtId="179" fontId="79" fillId="0" borderId="17" xfId="0" applyNumberFormat="1" applyFont="1" applyFill="1" applyBorder="1" applyAlignment="1">
      <alignment horizontal="right" vertical="center" wrapText="1"/>
    </xf>
    <xf numFmtId="49" fontId="79" fillId="0" borderId="18" xfId="0" applyNumberFormat="1" applyFont="1" applyBorder="1" applyAlignment="1">
      <alignment horizontal="left" vertical="center"/>
    </xf>
    <xf numFmtId="179" fontId="80" fillId="0" borderId="19" xfId="0" applyNumberFormat="1" applyFont="1" applyFill="1" applyBorder="1" applyAlignment="1">
      <alignment horizontal="right" vertical="center" wrapText="1"/>
    </xf>
    <xf numFmtId="179" fontId="79" fillId="0" borderId="19" xfId="0" applyNumberFormat="1" applyFont="1" applyFill="1" applyBorder="1" applyAlignment="1">
      <alignment horizontal="right" vertical="center" wrapText="1"/>
    </xf>
    <xf numFmtId="49" fontId="82" fillId="0" borderId="10" xfId="0" applyNumberFormat="1" applyFont="1" applyBorder="1" applyAlignment="1">
      <alignment horizontal="left" vertical="center"/>
    </xf>
    <xf numFmtId="179" fontId="83" fillId="0" borderId="20" xfId="0" applyNumberFormat="1" applyFont="1" applyFill="1" applyBorder="1" applyAlignment="1">
      <alignment horizontal="right" vertical="center" wrapText="1"/>
    </xf>
    <xf numFmtId="179" fontId="82" fillId="0" borderId="20" xfId="0" applyNumberFormat="1" applyFont="1" applyFill="1" applyBorder="1" applyAlignment="1">
      <alignment horizontal="right" vertical="center" wrapText="1"/>
    </xf>
    <xf numFmtId="179" fontId="84" fillId="0" borderId="20" xfId="0" applyNumberFormat="1" applyFont="1" applyFill="1" applyBorder="1" applyAlignment="1">
      <alignment horizontal="right" vertical="center" wrapText="1"/>
    </xf>
    <xf numFmtId="179" fontId="84" fillId="0" borderId="21" xfId="0" applyNumberFormat="1" applyFont="1" applyFill="1" applyBorder="1" applyAlignment="1">
      <alignment horizontal="right" vertical="center" wrapText="1"/>
    </xf>
    <xf numFmtId="49" fontId="79" fillId="0" borderId="22" xfId="0" applyNumberFormat="1" applyFont="1" applyBorder="1" applyAlignment="1">
      <alignment horizontal="left" vertical="center"/>
    </xf>
    <xf numFmtId="179" fontId="80" fillId="0" borderId="23" xfId="0" applyNumberFormat="1" applyFont="1" applyFill="1" applyBorder="1" applyAlignment="1">
      <alignment horizontal="right" vertical="center" wrapText="1"/>
    </xf>
    <xf numFmtId="179" fontId="79" fillId="0" borderId="23" xfId="0" applyNumberFormat="1" applyFont="1" applyFill="1" applyBorder="1" applyAlignment="1">
      <alignment horizontal="right" vertical="center" wrapText="1"/>
    </xf>
    <xf numFmtId="179" fontId="81" fillId="0" borderId="12" xfId="0" applyNumberFormat="1" applyFont="1" applyFill="1" applyBorder="1" applyAlignment="1">
      <alignment horizontal="right" vertical="center" wrapText="1"/>
    </xf>
    <xf numFmtId="179" fontId="81" fillId="0" borderId="24" xfId="0" applyNumberFormat="1" applyFont="1" applyFill="1" applyBorder="1" applyAlignment="1">
      <alignment horizontal="right" vertical="center" wrapText="1"/>
    </xf>
    <xf numFmtId="179" fontId="79" fillId="0" borderId="25" xfId="0" applyNumberFormat="1" applyFont="1" applyFill="1" applyBorder="1" applyAlignment="1">
      <alignment horizontal="right" vertical="center" wrapText="1"/>
    </xf>
    <xf numFmtId="179" fontId="83" fillId="0" borderId="19" xfId="0" applyNumberFormat="1" applyFont="1" applyFill="1" applyBorder="1" applyAlignment="1">
      <alignment horizontal="right" vertical="center" wrapText="1"/>
    </xf>
    <xf numFmtId="179" fontId="82" fillId="0" borderId="1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79" fontId="83" fillId="33" borderId="20" xfId="0" applyNumberFormat="1" applyFont="1" applyFill="1" applyBorder="1" applyAlignment="1">
      <alignment horizontal="right" vertical="center" wrapText="1"/>
    </xf>
    <xf numFmtId="179" fontId="80" fillId="0" borderId="26" xfId="0" applyNumberFormat="1" applyFont="1" applyFill="1" applyBorder="1" applyAlignment="1">
      <alignment horizontal="right" vertical="center" wrapText="1"/>
    </xf>
    <xf numFmtId="49" fontId="85" fillId="0" borderId="0" xfId="0" applyNumberFormat="1" applyFont="1" applyBorder="1" applyAlignment="1">
      <alignment horizontal="center" vertical="center" wrapText="1"/>
    </xf>
    <xf numFmtId="49" fontId="86" fillId="0" borderId="27" xfId="0" applyNumberFormat="1" applyFont="1" applyBorder="1" applyAlignment="1">
      <alignment horizontal="center" vertical="center"/>
    </xf>
    <xf numFmtId="0" fontId="74" fillId="0" borderId="22" xfId="0" applyFont="1" applyBorder="1" applyAlignment="1">
      <alignment vertical="center"/>
    </xf>
    <xf numFmtId="49" fontId="86" fillId="0" borderId="28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87" fillId="0" borderId="23" xfId="0" applyNumberFormat="1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/>
    </xf>
    <xf numFmtId="0" fontId="7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41.625" style="1" customWidth="1"/>
    <col min="2" max="2" width="13.125" style="2" customWidth="1"/>
    <col min="3" max="3" width="12.25390625" style="2" customWidth="1"/>
    <col min="4" max="4" width="12.375" style="2" customWidth="1"/>
    <col min="5" max="5" width="12.25390625" style="2" customWidth="1"/>
    <col min="6" max="6" width="12.125" style="2" customWidth="1"/>
    <col min="7" max="7" width="9.125" style="2" customWidth="1"/>
    <col min="8" max="8" width="8.375" style="2" customWidth="1"/>
    <col min="9" max="9" width="8.75390625" style="2" customWidth="1"/>
    <col min="10" max="10" width="10.875" style="1" customWidth="1"/>
    <col min="11" max="16384" width="9.125" style="1" customWidth="1"/>
  </cols>
  <sheetData>
    <row r="1" ht="15.75">
      <c r="I1" s="52" t="s">
        <v>17</v>
      </c>
    </row>
    <row r="2" spans="1:11" ht="15.75">
      <c r="A2" s="17"/>
      <c r="B2" s="18"/>
      <c r="C2" s="18"/>
      <c r="D2" s="18"/>
      <c r="E2" s="18"/>
      <c r="F2" s="18"/>
      <c r="G2" s="18"/>
      <c r="H2" s="18"/>
      <c r="I2" s="51" t="s">
        <v>26</v>
      </c>
      <c r="J2" s="9"/>
      <c r="K2" s="9"/>
    </row>
    <row r="3" spans="1:11" s="3" customFormat="1" ht="35.25" customHeight="1">
      <c r="A3" s="55" t="s">
        <v>35</v>
      </c>
      <c r="B3" s="55"/>
      <c r="C3" s="55"/>
      <c r="D3" s="55"/>
      <c r="E3" s="55"/>
      <c r="F3" s="55"/>
      <c r="G3" s="55"/>
      <c r="H3" s="55"/>
      <c r="I3" s="55"/>
      <c r="J3" s="10"/>
      <c r="K3" s="10"/>
    </row>
    <row r="4" spans="1:11" ht="15.75">
      <c r="A4" s="20"/>
      <c r="B4" s="19"/>
      <c r="C4" s="19"/>
      <c r="D4" s="19"/>
      <c r="E4" s="19"/>
      <c r="F4" s="19"/>
      <c r="G4" s="19"/>
      <c r="H4" s="19"/>
      <c r="I4" s="19"/>
      <c r="J4" s="9"/>
      <c r="K4" s="9"/>
    </row>
    <row r="5" spans="1:11" ht="13.5" thickBot="1">
      <c r="A5" s="21"/>
      <c r="B5" s="22"/>
      <c r="C5" s="22"/>
      <c r="D5" s="22"/>
      <c r="E5" s="22"/>
      <c r="F5" s="18"/>
      <c r="G5" s="22"/>
      <c r="H5" s="22" t="s">
        <v>20</v>
      </c>
      <c r="I5" s="18"/>
      <c r="J5" s="9"/>
      <c r="K5" s="9"/>
    </row>
    <row r="6" spans="1:11" ht="25.5" customHeight="1">
      <c r="A6" s="56" t="s">
        <v>0</v>
      </c>
      <c r="B6" s="58" t="s">
        <v>31</v>
      </c>
      <c r="C6" s="58" t="s">
        <v>36</v>
      </c>
      <c r="D6" s="58" t="s">
        <v>32</v>
      </c>
      <c r="E6" s="58" t="s">
        <v>37</v>
      </c>
      <c r="F6" s="58" t="s">
        <v>40</v>
      </c>
      <c r="G6" s="62" t="s">
        <v>10</v>
      </c>
      <c r="H6" s="63"/>
      <c r="I6" s="64"/>
      <c r="J6" s="60" t="s">
        <v>34</v>
      </c>
      <c r="K6" s="61"/>
    </row>
    <row r="7" spans="1:11" ht="33" customHeight="1">
      <c r="A7" s="57"/>
      <c r="B7" s="59"/>
      <c r="C7" s="59"/>
      <c r="D7" s="59"/>
      <c r="E7" s="59"/>
      <c r="F7" s="59"/>
      <c r="G7" s="23" t="s">
        <v>33</v>
      </c>
      <c r="H7" s="23" t="s">
        <v>38</v>
      </c>
      <c r="I7" s="24" t="s">
        <v>39</v>
      </c>
      <c r="J7" s="11" t="s">
        <v>24</v>
      </c>
      <c r="K7" s="12" t="s">
        <v>25</v>
      </c>
    </row>
    <row r="8" spans="1:11" ht="15" customHeight="1">
      <c r="A8" s="25" t="s">
        <v>2</v>
      </c>
      <c r="B8" s="26">
        <v>5568.4</v>
      </c>
      <c r="C8" s="27">
        <v>3443.7</v>
      </c>
      <c r="D8" s="27">
        <v>4249.3</v>
      </c>
      <c r="E8" s="27">
        <v>3018.3</v>
      </c>
      <c r="F8" s="27">
        <v>5282.5</v>
      </c>
      <c r="G8" s="28">
        <f>F8/D8*100</f>
        <v>124.31459299178688</v>
      </c>
      <c r="H8" s="28">
        <f>F8/E8*100</f>
        <v>175.01573733558624</v>
      </c>
      <c r="I8" s="29">
        <f>F8/C8*100</f>
        <v>153.3960565670645</v>
      </c>
      <c r="J8" s="13">
        <f aca="true" t="shared" si="0" ref="J8:J22">F8/$F$22*100</f>
        <v>55.48494842762012</v>
      </c>
      <c r="K8" s="13">
        <f aca="true" t="shared" si="1" ref="K8:K31">F8/$F$31*100</f>
        <v>18.10122982136922</v>
      </c>
    </row>
    <row r="9" spans="1:11" ht="17.25" customHeight="1">
      <c r="A9" s="30" t="s">
        <v>22</v>
      </c>
      <c r="B9" s="26">
        <v>2930</v>
      </c>
      <c r="C9" s="27">
        <v>2131.7</v>
      </c>
      <c r="D9" s="27">
        <v>2825.5</v>
      </c>
      <c r="E9" s="27">
        <v>2119</v>
      </c>
      <c r="F9" s="27">
        <v>2646.2</v>
      </c>
      <c r="G9" s="28">
        <f aca="true" t="shared" si="2" ref="G9:G31">F9/D9*100</f>
        <v>93.65422049194832</v>
      </c>
      <c r="H9" s="28">
        <f aca="true" t="shared" si="3" ref="H9:H31">F9/E9*100</f>
        <v>124.87966021708353</v>
      </c>
      <c r="I9" s="29">
        <f aca="true" t="shared" si="4" ref="I9:I31">F9/C9*100</f>
        <v>124.13566636956419</v>
      </c>
      <c r="J9" s="13">
        <f t="shared" si="0"/>
        <v>27.794466735289795</v>
      </c>
      <c r="K9" s="13">
        <f t="shared" si="1"/>
        <v>9.067576782452857</v>
      </c>
    </row>
    <row r="10" spans="1:11" ht="15.75" customHeight="1">
      <c r="A10" s="30" t="s">
        <v>6</v>
      </c>
      <c r="B10" s="26">
        <v>10.2</v>
      </c>
      <c r="C10" s="27">
        <v>10.1</v>
      </c>
      <c r="D10" s="27">
        <v>12.9</v>
      </c>
      <c r="E10" s="27">
        <v>12.9</v>
      </c>
      <c r="F10" s="27">
        <v>4.8</v>
      </c>
      <c r="G10" s="28">
        <f t="shared" si="2"/>
        <v>37.2093023255814</v>
      </c>
      <c r="H10" s="28">
        <f t="shared" si="3"/>
        <v>37.2093023255814</v>
      </c>
      <c r="I10" s="29">
        <f t="shared" si="4"/>
        <v>47.524752475247524</v>
      </c>
      <c r="J10" s="13">
        <f t="shared" si="0"/>
        <v>0.0504169905258072</v>
      </c>
      <c r="K10" s="13">
        <f t="shared" si="1"/>
        <v>0.016447875654060057</v>
      </c>
    </row>
    <row r="11" spans="1:11" ht="15.75" customHeight="1">
      <c r="A11" s="30" t="s">
        <v>3</v>
      </c>
      <c r="B11" s="26">
        <v>278.5</v>
      </c>
      <c r="C11" s="27">
        <v>20.5</v>
      </c>
      <c r="D11" s="27">
        <v>621.2</v>
      </c>
      <c r="E11" s="27">
        <v>213.2</v>
      </c>
      <c r="F11" s="27">
        <v>138.7</v>
      </c>
      <c r="G11" s="28">
        <f t="shared" si="2"/>
        <v>22.327752736638757</v>
      </c>
      <c r="H11" s="28">
        <f t="shared" si="3"/>
        <v>65.0562851782364</v>
      </c>
      <c r="I11" s="29">
        <f t="shared" si="4"/>
        <v>676.5853658536585</v>
      </c>
      <c r="J11" s="13">
        <f t="shared" si="0"/>
        <v>1.4568409554019706</v>
      </c>
      <c r="K11" s="13">
        <f t="shared" si="1"/>
        <v>0.47527507358711035</v>
      </c>
    </row>
    <row r="12" spans="1:11" ht="14.25" customHeight="1">
      <c r="A12" s="30" t="s">
        <v>1</v>
      </c>
      <c r="B12" s="26">
        <v>1891.1</v>
      </c>
      <c r="C12" s="27">
        <v>573.3</v>
      </c>
      <c r="D12" s="27">
        <v>2091.3</v>
      </c>
      <c r="E12" s="27">
        <v>899.5</v>
      </c>
      <c r="F12" s="27">
        <v>951.6</v>
      </c>
      <c r="G12" s="28">
        <f t="shared" si="2"/>
        <v>45.50279730311289</v>
      </c>
      <c r="H12" s="28">
        <f t="shared" si="3"/>
        <v>105.79210672595887</v>
      </c>
      <c r="I12" s="29">
        <f t="shared" si="4"/>
        <v>165.98639455782313</v>
      </c>
      <c r="J12" s="13">
        <f t="shared" si="0"/>
        <v>9.995168371741277</v>
      </c>
      <c r="K12" s="13">
        <f t="shared" si="1"/>
        <v>3.2607913484174063</v>
      </c>
    </row>
    <row r="13" spans="1:11" ht="15.75" customHeight="1">
      <c r="A13" s="30" t="s">
        <v>11</v>
      </c>
      <c r="B13" s="26">
        <v>0.8</v>
      </c>
      <c r="C13" s="27">
        <v>0.8</v>
      </c>
      <c r="D13" s="27">
        <v>1.8</v>
      </c>
      <c r="E13" s="27">
        <v>1.3</v>
      </c>
      <c r="F13" s="27">
        <v>5.9</v>
      </c>
      <c r="G13" s="28">
        <f t="shared" si="2"/>
        <v>327.77777777777777</v>
      </c>
      <c r="H13" s="28">
        <f t="shared" si="3"/>
        <v>453.8461538461538</v>
      </c>
      <c r="I13" s="29">
        <f t="shared" si="4"/>
        <v>737.5</v>
      </c>
      <c r="J13" s="13">
        <f t="shared" si="0"/>
        <v>0.06197088418797136</v>
      </c>
      <c r="K13" s="13">
        <f t="shared" si="1"/>
        <v>0.02021718049144882</v>
      </c>
    </row>
    <row r="14" spans="1:11" ht="15.75" customHeight="1" hidden="1">
      <c r="A14" s="30" t="s">
        <v>27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8" t="e">
        <f t="shared" si="2"/>
        <v>#DIV/0!</v>
      </c>
      <c r="H14" s="28" t="e">
        <f t="shared" si="3"/>
        <v>#DIV/0!</v>
      </c>
      <c r="I14" s="29" t="e">
        <f t="shared" si="4"/>
        <v>#DIV/0!</v>
      </c>
      <c r="J14" s="13">
        <f t="shared" si="0"/>
        <v>0</v>
      </c>
      <c r="K14" s="13">
        <f t="shared" si="1"/>
        <v>0</v>
      </c>
    </row>
    <row r="15" spans="1:11" ht="15.75" customHeight="1">
      <c r="A15" s="30" t="s">
        <v>15</v>
      </c>
      <c r="B15" s="26">
        <v>275.5</v>
      </c>
      <c r="C15" s="27">
        <v>178.1</v>
      </c>
      <c r="D15" s="27">
        <v>237.5</v>
      </c>
      <c r="E15" s="27">
        <v>178.1</v>
      </c>
      <c r="F15" s="27">
        <v>350.4</v>
      </c>
      <c r="G15" s="28">
        <f t="shared" si="2"/>
        <v>147.53684210526313</v>
      </c>
      <c r="H15" s="28">
        <f t="shared" si="3"/>
        <v>196.74340258281865</v>
      </c>
      <c r="I15" s="29">
        <f t="shared" si="4"/>
        <v>196.74340258281865</v>
      </c>
      <c r="J15" s="13">
        <f t="shared" si="0"/>
        <v>3.6804403083839254</v>
      </c>
      <c r="K15" s="13">
        <f t="shared" si="1"/>
        <v>1.2006949227463841</v>
      </c>
    </row>
    <row r="16" spans="1:11" ht="15.75" customHeight="1">
      <c r="A16" s="30" t="s">
        <v>14</v>
      </c>
      <c r="B16" s="26">
        <v>222.2</v>
      </c>
      <c r="C16" s="27">
        <v>173.4</v>
      </c>
      <c r="D16" s="27">
        <v>174.1</v>
      </c>
      <c r="E16" s="27">
        <v>130.5</v>
      </c>
      <c r="F16" s="27">
        <v>140.5</v>
      </c>
      <c r="G16" s="28">
        <f t="shared" si="2"/>
        <v>80.7007466973004</v>
      </c>
      <c r="H16" s="28">
        <f t="shared" si="3"/>
        <v>107.66283524904215</v>
      </c>
      <c r="I16" s="29">
        <f t="shared" si="4"/>
        <v>81.02652825836216</v>
      </c>
      <c r="J16" s="13">
        <f t="shared" si="0"/>
        <v>1.4757473268491483</v>
      </c>
      <c r="K16" s="13">
        <f t="shared" si="1"/>
        <v>0.4814430269573829</v>
      </c>
    </row>
    <row r="17" spans="1:11" ht="24.75" customHeight="1">
      <c r="A17" s="31" t="s">
        <v>30</v>
      </c>
      <c r="B17" s="26">
        <v>6.1</v>
      </c>
      <c r="C17" s="27">
        <v>6.1</v>
      </c>
      <c r="D17" s="27">
        <v>0</v>
      </c>
      <c r="E17" s="27">
        <v>0</v>
      </c>
      <c r="F17" s="27">
        <v>0</v>
      </c>
      <c r="G17" s="28" t="e">
        <f t="shared" si="2"/>
        <v>#DIV/0!</v>
      </c>
      <c r="H17" s="28" t="e">
        <f t="shared" si="3"/>
        <v>#DIV/0!</v>
      </c>
      <c r="I17" s="29">
        <f t="shared" si="4"/>
        <v>0</v>
      </c>
      <c r="J17" s="13">
        <f t="shared" si="0"/>
        <v>0</v>
      </c>
      <c r="K17" s="13">
        <f t="shared" si="1"/>
        <v>0</v>
      </c>
    </row>
    <row r="18" spans="1:11" ht="13.5" customHeight="1" hidden="1">
      <c r="A18" s="32" t="s">
        <v>18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28" t="e">
        <f t="shared" si="2"/>
        <v>#DIV/0!</v>
      </c>
      <c r="H18" s="28" t="e">
        <f t="shared" si="3"/>
        <v>#DIV/0!</v>
      </c>
      <c r="I18" s="29" t="e">
        <f t="shared" si="4"/>
        <v>#DIV/0!</v>
      </c>
      <c r="J18" s="13">
        <f t="shared" si="0"/>
        <v>0</v>
      </c>
      <c r="K18" s="13">
        <f t="shared" si="1"/>
        <v>0</v>
      </c>
    </row>
    <row r="19" spans="1:11" ht="13.5" customHeight="1" hidden="1">
      <c r="A19" s="32" t="s">
        <v>12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28" t="e">
        <f t="shared" si="2"/>
        <v>#DIV/0!</v>
      </c>
      <c r="H19" s="28" t="e">
        <f t="shared" si="3"/>
        <v>#DIV/0!</v>
      </c>
      <c r="I19" s="29" t="e">
        <f t="shared" si="4"/>
        <v>#DIV/0!</v>
      </c>
      <c r="J19" s="13">
        <f t="shared" si="0"/>
        <v>0</v>
      </c>
      <c r="K19" s="13">
        <f t="shared" si="1"/>
        <v>0</v>
      </c>
    </row>
    <row r="20" spans="1:11" ht="15.75" customHeight="1" thickBot="1">
      <c r="A20" s="32" t="s">
        <v>23</v>
      </c>
      <c r="B20" s="33">
        <v>11</v>
      </c>
      <c r="C20" s="34">
        <v>0</v>
      </c>
      <c r="D20" s="34">
        <v>0</v>
      </c>
      <c r="E20" s="34">
        <v>0</v>
      </c>
      <c r="F20" s="34">
        <v>0</v>
      </c>
      <c r="G20" s="28" t="e">
        <f t="shared" si="2"/>
        <v>#DIV/0!</v>
      </c>
      <c r="H20" s="28" t="e">
        <f t="shared" si="3"/>
        <v>#DIV/0!</v>
      </c>
      <c r="I20" s="29" t="e">
        <f t="shared" si="4"/>
        <v>#DIV/0!</v>
      </c>
      <c r="J20" s="13">
        <f t="shared" si="0"/>
        <v>0</v>
      </c>
      <c r="K20" s="13">
        <f t="shared" si="1"/>
        <v>0</v>
      </c>
    </row>
    <row r="21" spans="1:11" ht="18" customHeight="1" hidden="1" thickBot="1">
      <c r="A21" s="35" t="s">
        <v>8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28" t="e">
        <f t="shared" si="2"/>
        <v>#DIV/0!</v>
      </c>
      <c r="H21" s="28" t="e">
        <f t="shared" si="3"/>
        <v>#DIV/0!</v>
      </c>
      <c r="I21" s="29" t="e">
        <f t="shared" si="4"/>
        <v>#DIV/0!</v>
      </c>
      <c r="J21" s="13">
        <f t="shared" si="0"/>
        <v>0</v>
      </c>
      <c r="K21" s="13">
        <f t="shared" si="1"/>
        <v>0</v>
      </c>
    </row>
    <row r="22" spans="1:11" ht="16.5" customHeight="1" thickBot="1">
      <c r="A22" s="38" t="s">
        <v>16</v>
      </c>
      <c r="B22" s="53">
        <f>SUM(B8:B21)</f>
        <v>11193.800000000001</v>
      </c>
      <c r="C22" s="40">
        <f>SUM(C8:C21)</f>
        <v>6537.700000000001</v>
      </c>
      <c r="D22" s="40">
        <f>SUM(D8:D21)</f>
        <v>10213.6</v>
      </c>
      <c r="E22" s="40">
        <f>SUM(E8:E21)</f>
        <v>6572.8</v>
      </c>
      <c r="F22" s="40">
        <f>SUM(F8:F21)</f>
        <v>9520.599999999999</v>
      </c>
      <c r="G22" s="41">
        <f t="shared" si="2"/>
        <v>93.21492911412233</v>
      </c>
      <c r="H22" s="41">
        <f t="shared" si="3"/>
        <v>144.84846640701068</v>
      </c>
      <c r="I22" s="42">
        <f t="shared" si="4"/>
        <v>145.6261376325007</v>
      </c>
      <c r="J22" s="14">
        <f t="shared" si="0"/>
        <v>100</v>
      </c>
      <c r="K22" s="15">
        <f t="shared" si="1"/>
        <v>32.62367603167586</v>
      </c>
    </row>
    <row r="23" spans="1:11" ht="13.5">
      <c r="A23" s="43" t="s">
        <v>7</v>
      </c>
      <c r="B23" s="44">
        <v>13581.8</v>
      </c>
      <c r="C23" s="45">
        <v>11611.7</v>
      </c>
      <c r="D23" s="45">
        <v>13702.4</v>
      </c>
      <c r="E23" s="45">
        <v>11763.2</v>
      </c>
      <c r="F23" s="45">
        <v>11763.2</v>
      </c>
      <c r="G23" s="46">
        <f t="shared" si="2"/>
        <v>85.84773470340963</v>
      </c>
      <c r="H23" s="46">
        <f t="shared" si="3"/>
        <v>100</v>
      </c>
      <c r="I23" s="47">
        <f t="shared" si="4"/>
        <v>101.30471851666853</v>
      </c>
      <c r="J23" s="9"/>
      <c r="K23" s="13">
        <f t="shared" si="1"/>
        <v>40.30826060288318</v>
      </c>
    </row>
    <row r="24" spans="1:11" ht="14.25" customHeight="1">
      <c r="A24" s="32" t="s">
        <v>9</v>
      </c>
      <c r="B24" s="33">
        <v>8461.9</v>
      </c>
      <c r="C24" s="34">
        <v>5039</v>
      </c>
      <c r="D24" s="34">
        <v>9621.2</v>
      </c>
      <c r="E24" s="34">
        <v>9307.6</v>
      </c>
      <c r="F24" s="34">
        <v>5881.7</v>
      </c>
      <c r="G24" s="28">
        <f t="shared" si="2"/>
        <v>61.132706938843384</v>
      </c>
      <c r="H24" s="28">
        <f t="shared" si="3"/>
        <v>63.19244488375091</v>
      </c>
      <c r="I24" s="47">
        <f t="shared" si="4"/>
        <v>116.72355626116293</v>
      </c>
      <c r="J24" s="9"/>
      <c r="K24" s="13">
        <f t="shared" si="1"/>
        <v>20.154472965517716</v>
      </c>
    </row>
    <row r="25" spans="1:11" ht="14.25" customHeight="1">
      <c r="A25" s="30" t="s">
        <v>5</v>
      </c>
      <c r="B25" s="26">
        <v>156.5</v>
      </c>
      <c r="C25" s="27">
        <v>118.3</v>
      </c>
      <c r="D25" s="27">
        <v>152.6</v>
      </c>
      <c r="E25" s="27">
        <v>120.3</v>
      </c>
      <c r="F25" s="27">
        <v>120.3</v>
      </c>
      <c r="G25" s="28">
        <f t="shared" si="2"/>
        <v>78.83355176933159</v>
      </c>
      <c r="H25" s="28">
        <f t="shared" si="3"/>
        <v>100</v>
      </c>
      <c r="I25" s="47">
        <f t="shared" si="4"/>
        <v>101.69061707523245</v>
      </c>
      <c r="J25" s="9"/>
      <c r="K25" s="13">
        <f t="shared" si="1"/>
        <v>0.41222488357988013</v>
      </c>
    </row>
    <row r="26" spans="1:11" ht="15.75" customHeight="1" thickBot="1">
      <c r="A26" s="32" t="s">
        <v>13</v>
      </c>
      <c r="B26" s="26">
        <v>2816.1</v>
      </c>
      <c r="C26" s="27">
        <v>1629.5</v>
      </c>
      <c r="D26" s="27">
        <v>3495.1</v>
      </c>
      <c r="E26" s="27">
        <v>2665.5</v>
      </c>
      <c r="F26" s="27">
        <v>1897.3</v>
      </c>
      <c r="G26" s="28">
        <f t="shared" si="2"/>
        <v>54.28456982632829</v>
      </c>
      <c r="H26" s="28">
        <f t="shared" si="3"/>
        <v>71.17989120240105</v>
      </c>
      <c r="I26" s="47">
        <f t="shared" si="4"/>
        <v>116.43448910708807</v>
      </c>
      <c r="J26" s="9"/>
      <c r="K26" s="13">
        <f t="shared" si="1"/>
        <v>6.5013655163433635</v>
      </c>
    </row>
    <row r="27" spans="1:11" ht="15.75" customHeight="1" hidden="1">
      <c r="A27" s="32" t="s">
        <v>28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8" t="e">
        <f t="shared" si="2"/>
        <v>#DIV/0!</v>
      </c>
      <c r="H27" s="28" t="e">
        <f t="shared" si="3"/>
        <v>#DIV/0!</v>
      </c>
      <c r="I27" s="47" t="e">
        <f t="shared" si="4"/>
        <v>#DIV/0!</v>
      </c>
      <c r="J27" s="9"/>
      <c r="K27" s="13">
        <f t="shared" si="1"/>
        <v>0</v>
      </c>
    </row>
    <row r="28" spans="1:11" ht="15.75" customHeight="1" hidden="1" thickBot="1">
      <c r="A28" s="32" t="s">
        <v>29</v>
      </c>
      <c r="B28" s="54">
        <v>0</v>
      </c>
      <c r="C28" s="27">
        <v>0</v>
      </c>
      <c r="D28" s="27">
        <v>0</v>
      </c>
      <c r="E28" s="27">
        <v>0</v>
      </c>
      <c r="F28" s="27">
        <v>0</v>
      </c>
      <c r="G28" s="28" t="e">
        <f t="shared" si="2"/>
        <v>#DIV/0!</v>
      </c>
      <c r="H28" s="28" t="e">
        <f t="shared" si="3"/>
        <v>#DIV/0!</v>
      </c>
      <c r="I28" s="47"/>
      <c r="J28" s="9"/>
      <c r="K28" s="13">
        <f t="shared" si="1"/>
        <v>0</v>
      </c>
    </row>
    <row r="29" spans="1:11" ht="15.75" customHeight="1" hidden="1" thickBot="1">
      <c r="A29" s="35" t="s">
        <v>19</v>
      </c>
      <c r="B29" s="36">
        <v>0</v>
      </c>
      <c r="C29" s="48">
        <v>0</v>
      </c>
      <c r="D29" s="48">
        <v>0</v>
      </c>
      <c r="E29" s="48">
        <v>0</v>
      </c>
      <c r="F29" s="48">
        <v>0</v>
      </c>
      <c r="G29" s="28" t="e">
        <f t="shared" si="2"/>
        <v>#DIV/0!</v>
      </c>
      <c r="H29" s="28" t="e">
        <f t="shared" si="3"/>
        <v>#DIV/0!</v>
      </c>
      <c r="I29" s="47" t="e">
        <f t="shared" si="4"/>
        <v>#DIV/0!</v>
      </c>
      <c r="J29" s="9"/>
      <c r="K29" s="13">
        <f t="shared" si="1"/>
        <v>0</v>
      </c>
    </row>
    <row r="30" spans="1:11" ht="15.75" customHeight="1" thickBot="1">
      <c r="A30" s="38" t="s">
        <v>21</v>
      </c>
      <c r="B30" s="39">
        <f>SUM(B23:B29)</f>
        <v>25016.299999999996</v>
      </c>
      <c r="C30" s="40">
        <f>SUM(C23:C29)</f>
        <v>18398.5</v>
      </c>
      <c r="D30" s="40">
        <f>SUM(D23:D29)</f>
        <v>26971.299999999996</v>
      </c>
      <c r="E30" s="40">
        <f>SUM(E23:E29)</f>
        <v>23856.600000000002</v>
      </c>
      <c r="F30" s="40">
        <f>SUM(F23:F29)</f>
        <v>19662.5</v>
      </c>
      <c r="G30" s="41">
        <f t="shared" si="2"/>
        <v>72.90156573839602</v>
      </c>
      <c r="H30" s="41">
        <f t="shared" si="3"/>
        <v>82.41954008534326</v>
      </c>
      <c r="I30" s="42">
        <f t="shared" si="4"/>
        <v>106.87012528195234</v>
      </c>
      <c r="J30" s="16"/>
      <c r="K30" s="15">
        <f t="shared" si="1"/>
        <v>67.37632396832413</v>
      </c>
    </row>
    <row r="31" spans="1:11" ht="14.25" thickBot="1">
      <c r="A31" s="38" t="s">
        <v>4</v>
      </c>
      <c r="B31" s="49">
        <f>B30+B22</f>
        <v>36210.1</v>
      </c>
      <c r="C31" s="50">
        <f>C30+C22</f>
        <v>24936.2</v>
      </c>
      <c r="D31" s="50">
        <f>D30+D22</f>
        <v>37184.899999999994</v>
      </c>
      <c r="E31" s="50">
        <f>E30+E22</f>
        <v>30429.4</v>
      </c>
      <c r="F31" s="50">
        <f>F30+F22</f>
        <v>29183.1</v>
      </c>
      <c r="G31" s="41">
        <f t="shared" si="2"/>
        <v>78.48105010367112</v>
      </c>
      <c r="H31" s="41">
        <f t="shared" si="3"/>
        <v>95.90428993013334</v>
      </c>
      <c r="I31" s="42">
        <f t="shared" si="4"/>
        <v>117.0310632734739</v>
      </c>
      <c r="J31" s="16"/>
      <c r="K31" s="15">
        <f t="shared" si="1"/>
        <v>100</v>
      </c>
    </row>
    <row r="32" spans="1:10" ht="13.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4.25" customHeight="1">
      <c r="A33" s="7"/>
      <c r="B33" s="8"/>
      <c r="C33" s="8"/>
      <c r="D33" s="8"/>
      <c r="E33" s="8"/>
      <c r="F33" s="8"/>
      <c r="G33" s="8"/>
      <c r="H33" s="8"/>
      <c r="I33" s="8"/>
      <c r="J33" s="6"/>
    </row>
  </sheetData>
  <sheetProtection/>
  <mergeCells count="9">
    <mergeCell ref="A3:I3"/>
    <mergeCell ref="A6:A7"/>
    <mergeCell ref="B6:B7"/>
    <mergeCell ref="C6:C7"/>
    <mergeCell ref="J6:K6"/>
    <mergeCell ref="D6:D7"/>
    <mergeCell ref="E6:E7"/>
    <mergeCell ref="F6:F7"/>
    <mergeCell ref="G6:I6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2022-11-10T12:56:18Z</cp:lastPrinted>
  <dcterms:created xsi:type="dcterms:W3CDTF">2006-03-15T08:27:04Z</dcterms:created>
  <dcterms:modified xsi:type="dcterms:W3CDTF">2022-11-16T10:57:15Z</dcterms:modified>
  <cp:category/>
  <cp:version/>
  <cp:contentType/>
  <cp:contentStatus/>
</cp:coreProperties>
</file>