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20" windowWidth="14610" windowHeight="11865" activeTab="0"/>
  </bookViews>
  <sheets>
    <sheet name="9 мес.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<sst xmlns="http://schemas.openxmlformats.org/spreadsheetml/2006/main" count="40" uniqueCount="40">
  <si>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</si>
  <si>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</si>
  <si>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</si>
  <si>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</si>
  <si>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Административные платежи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</si>
  <si>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</si>
  <si>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</si>
  <si>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</si>
  <si>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</si>
  <si>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>Прочие неналоговые доходы</t>
  </si>
  <si>
    <t>Субсидии</t>
  </si>
  <si>
    <t xml:space="preserve">  % исполнения</t>
  </si>
  <si>
    <t xml:space="preserve">Госпошлина </t>
  </si>
  <si>
    <t>Доходы от продажи земельных участков</t>
  </si>
  <si>
    <t>Иные межбюджетные трансферты</t>
  </si>
  <si>
    <t>Транспортный налог</t>
  </si>
  <si>
    <t>Прочие поступления от использования имущества</t>
  </si>
  <si>
    <t xml:space="preserve">Арендная плата за земли </t>
  </si>
  <si>
    <t>Аренда имущества</t>
  </si>
  <si>
    <t>Итого налоговых и неналоговых доходов:</t>
  </si>
  <si>
    <t>Приложение 1</t>
  </si>
  <si>
    <t>Доходы от реализации имущества</t>
  </si>
  <si>
    <t>Возврат остатков межбюджетных трансфертов</t>
  </si>
  <si>
    <t>ед.изм.: тыс.руб.</t>
  </si>
  <si>
    <t>Итого безвозмездных поступлений:</t>
  </si>
  <si>
    <t>Прочие доходы от оказания платных услуг  (работ) и компенсации затрат государства</t>
  </si>
  <si>
    <t>Доходы от уплаты акцизов на нефтепродукты</t>
  </si>
  <si>
    <t>Штрафы</t>
  </si>
  <si>
    <t>Факт 2014 г.</t>
  </si>
  <si>
    <t>План 2015 г.</t>
  </si>
  <si>
    <t>к плану 2015 г.</t>
  </si>
  <si>
    <t>налоговые и неналоговые</t>
  </si>
  <si>
    <t>общая</t>
  </si>
  <si>
    <t>структура факт 2015</t>
  </si>
  <si>
    <t>Исполнение доходной части бюджета Старопольского сельского поселения на 01.10.2015 г.</t>
  </si>
  <si>
    <t>Факт 9 мес.   2014 г.</t>
  </si>
  <si>
    <t>План 9 мес.    2015 г.</t>
  </si>
  <si>
    <t>Факт 9 мес.    2015 г.</t>
  </si>
  <si>
    <t>к плану       9 мес.    2015 г.</t>
  </si>
  <si>
    <t>к факту      9 мес. 2014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</si>
</sst>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"/>
    <numFmt numFmtId="172" formatCode="[$-FC19]d\ mmmm\ yyyy\ &quot;г.&quot;"/>
    <numFmt numFmtId="173" formatCode="0.00000000"/>
  </numFmts>
  <fonts count="59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2"/>
      <name val="Arial Narrow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b/>
      <sz val="10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164" fontId="8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0" borderId="11" xfId="0" applyFont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/>
    </xf>
    <xf numFmtId="164" fontId="7" fillId="0" borderId="12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171" fontId="18" fillId="0" borderId="14" xfId="0" applyNumberFormat="1" applyFont="1" applyFill="1" applyBorder="1" applyAlignment="1">
      <alignment horizontal="right" vertical="center" wrapText="1"/>
    </xf>
    <xf numFmtId="171" fontId="18" fillId="0" borderId="15" xfId="0" applyNumberFormat="1" applyFont="1" applyFill="1" applyBorder="1" applyAlignment="1">
      <alignment horizontal="right" vertical="center" wrapText="1"/>
    </xf>
    <xf numFmtId="171" fontId="18" fillId="0" borderId="16" xfId="0" applyNumberFormat="1" applyFont="1" applyFill="1" applyBorder="1" applyAlignment="1">
      <alignment horizontal="right" vertical="center" wrapText="1"/>
    </xf>
    <xf numFmtId="171" fontId="18" fillId="0" borderId="17" xfId="0" applyNumberFormat="1" applyFont="1" applyFill="1" applyBorder="1" applyAlignment="1">
      <alignment horizontal="right" vertical="center" wrapText="1"/>
    </xf>
    <xf numFmtId="171" fontId="18" fillId="0" borderId="18" xfId="0" applyNumberFormat="1" applyFont="1" applyFill="1" applyBorder="1" applyAlignment="1">
      <alignment horizontal="right" vertical="center" wrapText="1"/>
    </xf>
    <xf numFmtId="171" fontId="20" fillId="0" borderId="14" xfId="0" applyNumberFormat="1" applyFont="1" applyFill="1" applyBorder="1" applyAlignment="1">
      <alignment horizontal="right" vertical="center" wrapText="1"/>
    </xf>
    <xf numFmtId="171" fontId="20" fillId="0" borderId="11" xfId="0" applyNumberFormat="1" applyFont="1" applyFill="1" applyBorder="1" applyAlignment="1">
      <alignment horizontal="right" vertical="center" wrapText="1"/>
    </xf>
    <xf numFmtId="171" fontId="21" fillId="0" borderId="14" xfId="0" applyNumberFormat="1" applyFont="1" applyFill="1" applyBorder="1" applyAlignment="1">
      <alignment horizontal="right" vertical="center" wrapText="1"/>
    </xf>
    <xf numFmtId="171" fontId="21" fillId="0" borderId="11" xfId="0" applyNumberFormat="1" applyFont="1" applyFill="1" applyBorder="1" applyAlignment="1">
      <alignment horizontal="right" vertical="center" wrapText="1"/>
    </xf>
    <xf numFmtId="171" fontId="20" fillId="0" borderId="10" xfId="0" applyNumberFormat="1" applyFont="1" applyFill="1" applyBorder="1" applyAlignment="1">
      <alignment horizontal="right" vertical="center" wrapText="1"/>
    </xf>
    <xf numFmtId="171" fontId="20" fillId="0" borderId="19" xfId="0" applyNumberFormat="1" applyFont="1" applyFill="1" applyBorder="1" applyAlignment="1">
      <alignment horizontal="right" vertical="center" wrapText="1"/>
    </xf>
    <xf numFmtId="171" fontId="20" fillId="0" borderId="18" xfId="0" applyNumberFormat="1" applyFont="1" applyFill="1" applyBorder="1" applyAlignment="1">
      <alignment horizontal="right" vertical="center" wrapText="1"/>
    </xf>
    <xf numFmtId="171" fontId="20" fillId="0" borderId="20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71" fontId="21" fillId="0" borderId="14" xfId="0" applyNumberFormat="1" applyFont="1" applyFill="1" applyBorder="1" applyAlignment="1">
      <alignment horizontal="right" vertical="center" wrapText="1"/>
    </xf>
    <xf numFmtId="165" fontId="18" fillId="0" borderId="21" xfId="0" applyNumberFormat="1" applyFont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 vertical="center" wrapText="1"/>
    </xf>
    <xf numFmtId="49" fontId="18" fillId="0" borderId="22" xfId="0" applyNumberFormat="1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left" vertical="center"/>
    </xf>
    <xf numFmtId="49" fontId="18" fillId="0" borderId="24" xfId="0" applyNumberFormat="1" applyFont="1" applyBorder="1" applyAlignment="1">
      <alignment horizontal="left" vertical="center"/>
    </xf>
    <xf numFmtId="171" fontId="19" fillId="0" borderId="25" xfId="0" applyNumberFormat="1" applyFont="1" applyFill="1" applyBorder="1" applyAlignment="1">
      <alignment horizontal="right" vertical="center" wrapText="1"/>
    </xf>
    <xf numFmtId="171" fontId="22" fillId="0" borderId="25" xfId="0" applyNumberFormat="1" applyFont="1" applyFill="1" applyBorder="1" applyAlignment="1">
      <alignment horizontal="right" vertical="center" wrapText="1"/>
    </xf>
    <xf numFmtId="171" fontId="22" fillId="0" borderId="26" xfId="0" applyNumberFormat="1" applyFont="1" applyFill="1" applyBorder="1" applyAlignment="1">
      <alignment horizontal="right" vertical="center" wrapText="1"/>
    </xf>
    <xf numFmtId="171" fontId="19" fillId="0" borderId="16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171" fontId="19" fillId="0" borderId="31" xfId="0" applyNumberFormat="1" applyFont="1" applyFill="1" applyBorder="1" applyAlignment="1">
      <alignment horizontal="right" vertical="center" wrapText="1"/>
    </xf>
    <xf numFmtId="171" fontId="18" fillId="0" borderId="32" xfId="0" applyNumberFormat="1" applyFont="1" applyFill="1" applyBorder="1" applyAlignment="1">
      <alignment horizontal="right" vertical="center" wrapText="1"/>
    </xf>
    <xf numFmtId="171" fontId="18" fillId="0" borderId="33" xfId="0" applyNumberFormat="1" applyFont="1" applyFill="1" applyBorder="1" applyAlignment="1">
      <alignment horizontal="right" vertical="center" wrapText="1"/>
    </xf>
    <xf numFmtId="171" fontId="18" fillId="0" borderId="34" xfId="0" applyNumberFormat="1" applyFont="1" applyFill="1" applyBorder="1" applyAlignment="1">
      <alignment horizontal="right" vertical="center" wrapText="1"/>
    </xf>
    <xf numFmtId="171" fontId="18" fillId="0" borderId="35" xfId="0" applyNumberFormat="1" applyFont="1" applyFill="1" applyBorder="1" applyAlignment="1">
      <alignment horizontal="right" vertical="center" wrapText="1"/>
    </xf>
    <xf numFmtId="171" fontId="19" fillId="0" borderId="36" xfId="0" applyNumberFormat="1" applyFont="1" applyFill="1" applyBorder="1" applyAlignment="1">
      <alignment horizontal="right" vertical="center" wrapText="1"/>
    </xf>
    <xf numFmtId="171" fontId="19" fillId="0" borderId="37" xfId="0" applyNumberFormat="1" applyFont="1" applyFill="1" applyBorder="1" applyAlignment="1">
      <alignment horizontal="right" vertical="center" wrapText="1"/>
    </xf>
    <xf numFmtId="171" fontId="18" fillId="0" borderId="38" xfId="0" applyNumberFormat="1" applyFont="1" applyFill="1" applyBorder="1" applyAlignment="1">
      <alignment horizontal="right" vertical="center" wrapText="1"/>
    </xf>
    <xf numFmtId="171" fontId="18" fillId="0" borderId="39" xfId="0" applyNumberFormat="1" applyFont="1" applyFill="1" applyBorder="1" applyAlignment="1">
      <alignment horizontal="right" vertical="center" wrapText="1"/>
    </xf>
    <xf numFmtId="171" fontId="18" fillId="0" borderId="40" xfId="0" applyNumberFormat="1" applyFont="1" applyFill="1" applyBorder="1" applyAlignment="1">
      <alignment horizontal="right" vertical="center" wrapText="1"/>
    </xf>
    <xf numFmtId="171" fontId="18" fillId="0" borderId="41" xfId="0" applyNumberFormat="1" applyFont="1" applyFill="1" applyBorder="1" applyAlignment="1">
      <alignment horizontal="right" vertical="center" wrapText="1"/>
    </xf>
    <xf numFmtId="171" fontId="19" fillId="0" borderId="42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E33" sqref="E33"/>
    </sheetView>
  </sheetViews>
  <sheetFormatPr defaultColWidth="9.00390625" defaultRowHeight="12.75"/>
  <cols>
    <col min="1" max="1" width="41.625" style="0" customWidth="1"/>
    <col min="2" max="2" width="13.125" style="12" customWidth="1"/>
    <col min="3" max="3" width="12.25390625" style="12" customWidth="1"/>
    <col min="4" max="4" width="11.625" style="12" customWidth="1"/>
    <col min="5" max="5" width="12.25390625" style="12" customWidth="1"/>
    <col min="6" max="6" width="12.125" style="12" customWidth="1"/>
    <col min="7" max="7" width="9.125" style="12" customWidth="1"/>
    <col min="8" max="8" width="8.375" style="12" customWidth="1"/>
    <col min="9" max="9" width="8.75390625" style="12" customWidth="1"/>
    <col min="10" max="10" width="10.875" style="0" customWidth="1"/>
  </cols>
  <sheetData>
    <row r="1" ht="15.75">
      <c r="I1" s="10" t="s">
        <v>20</v>
      </c>
    </row>
    <row r="2" spans="1:9" s="7" customFormat="1" ht="18">
      <c r="A2" s="6" t="s">
        <v>34</v>
      </c>
      <c r="B2" s="9"/>
      <c r="C2" s="9"/>
      <c r="D2" s="9"/>
      <c r="E2" s="9"/>
      <c r="F2" s="9"/>
      <c r="G2" s="9"/>
      <c r="H2" s="9"/>
      <c r="I2" s="9"/>
    </row>
    <row r="3" spans="1:9" ht="15.75">
      <c r="A3" s="3"/>
      <c r="B3" s="10"/>
      <c r="C3" s="10"/>
      <c r="D3" s="10"/>
      <c r="E3" s="10"/>
      <c r="F3" s="10"/>
      <c r="G3" s="10"/>
      <c r="H3" s="10"/>
      <c r="I3" s="10"/>
    </row>
    <row r="4" spans="1:8" ht="13.5" thickBot="1">
      <c r="A4" s="1"/>
      <c r="B4" s="11"/>
      <c r="C4" s="11"/>
      <c r="D4" s="11"/>
      <c r="E4" s="11"/>
      <c r="G4" s="11"/>
      <c r="H4" s="11" t="s">
        <v>23</v>
      </c>
    </row>
    <row r="5" spans="1:11" ht="25.5" customHeight="1">
      <c r="A5" s="47" t="s">
        <v>0</v>
      </c>
      <c r="B5" s="49" t="s">
        <v>28</v>
      </c>
      <c r="C5" s="49" t="s">
        <v>35</v>
      </c>
      <c r="D5" s="49" t="s">
        <v>29</v>
      </c>
      <c r="E5" s="49" t="s">
        <v>36</v>
      </c>
      <c r="F5" s="49" t="s">
        <v>37</v>
      </c>
      <c r="G5" s="54" t="s">
        <v>11</v>
      </c>
      <c r="H5" s="55"/>
      <c r="I5" s="56"/>
      <c r="J5" s="52" t="s">
        <v>33</v>
      </c>
      <c r="K5" s="53"/>
    </row>
    <row r="6" spans="1:11" ht="33" customHeight="1">
      <c r="A6" s="48"/>
      <c r="B6" s="50"/>
      <c r="C6" s="51"/>
      <c r="D6" s="51"/>
      <c r="E6" s="51"/>
      <c r="F6" s="51"/>
      <c r="G6" s="8" t="s">
        <v>30</v>
      </c>
      <c r="H6" s="8" t="s">
        <v>38</v>
      </c>
      <c r="I6" s="13" t="s">
        <v>39</v>
      </c>
      <c r="J6" s="33" t="s">
        <v>31</v>
      </c>
      <c r="K6" s="34" t="s">
        <v>32</v>
      </c>
    </row>
    <row r="7" spans="1:11" ht="13.5">
      <c r="A7" s="36" t="s">
        <v>2</v>
      </c>
      <c r="B7" s="20">
        <v>1159</v>
      </c>
      <c r="C7" s="20">
        <v>825.6</v>
      </c>
      <c r="D7" s="20">
        <v>1306.3</v>
      </c>
      <c r="E7" s="20">
        <v>990</v>
      </c>
      <c r="F7" s="20">
        <v>973.4</v>
      </c>
      <c r="G7" s="25">
        <f>F7/D7*100</f>
        <v>74.51580800734901</v>
      </c>
      <c r="H7" s="25">
        <f>F7/E7*100</f>
        <v>98.32323232323232</v>
      </c>
      <c r="I7" s="26">
        <f>F7/C7*100</f>
        <v>117.90213178294573</v>
      </c>
      <c r="J7" s="4">
        <f aca="true" t="shared" si="0" ref="J7:J23">F7/$F$23*100</f>
        <v>17.729127203846712</v>
      </c>
      <c r="K7" s="4">
        <f aca="true" t="shared" si="1" ref="K7:K30">F7/$F$30*100</f>
        <v>2.1624911969679803</v>
      </c>
    </row>
    <row r="8" spans="1:11" ht="13.5" customHeight="1">
      <c r="A8" s="37" t="s">
        <v>26</v>
      </c>
      <c r="B8" s="20">
        <v>2041.8</v>
      </c>
      <c r="C8" s="20">
        <v>1528.5</v>
      </c>
      <c r="D8" s="20">
        <v>1729.9</v>
      </c>
      <c r="E8" s="20">
        <v>1297.5</v>
      </c>
      <c r="F8" s="20">
        <v>1088.4</v>
      </c>
      <c r="G8" s="25">
        <f aca="true" t="shared" si="2" ref="G8:G30">F8/D8*100</f>
        <v>62.91693161454419</v>
      </c>
      <c r="H8" s="25">
        <f aca="true" t="shared" si="3" ref="H8:H30">F8/E8*100</f>
        <v>83.88439306358381</v>
      </c>
      <c r="I8" s="26">
        <f aca="true" t="shared" si="4" ref="I8:I30">F8/C8*100</f>
        <v>71.20706575073602</v>
      </c>
      <c r="J8" s="4">
        <f t="shared" si="0"/>
        <v>19.82369226285881</v>
      </c>
      <c r="K8" s="4">
        <f t="shared" si="1"/>
        <v>2.417973514259246</v>
      </c>
    </row>
    <row r="9" spans="1:11" ht="13.5">
      <c r="A9" s="37" t="s">
        <v>7</v>
      </c>
      <c r="B9" s="20">
        <v>34.6</v>
      </c>
      <c r="C9" s="20">
        <v>34.6</v>
      </c>
      <c r="D9" s="20">
        <v>36.5</v>
      </c>
      <c r="E9" s="20">
        <v>36.5</v>
      </c>
      <c r="F9" s="20">
        <v>26.6</v>
      </c>
      <c r="G9" s="25">
        <f t="shared" si="2"/>
        <v>72.87671232876713</v>
      </c>
      <c r="H9" s="25">
        <f t="shared" si="3"/>
        <v>72.87671232876713</v>
      </c>
      <c r="I9" s="26">
        <f t="shared" si="4"/>
        <v>76.878612716763</v>
      </c>
      <c r="J9" s="4">
        <f t="shared" si="0"/>
        <v>0.48448200495410165</v>
      </c>
      <c r="K9" s="4">
        <f t="shared" si="1"/>
        <v>0.059094170782153566</v>
      </c>
    </row>
    <row r="10" spans="1:11" ht="13.5">
      <c r="A10" s="37" t="s">
        <v>3</v>
      </c>
      <c r="B10" s="20">
        <v>190.5</v>
      </c>
      <c r="C10" s="20">
        <v>74.3</v>
      </c>
      <c r="D10" s="20">
        <v>233</v>
      </c>
      <c r="E10" s="20">
        <v>207.4</v>
      </c>
      <c r="F10" s="20">
        <v>144.4</v>
      </c>
      <c r="G10" s="25">
        <f t="shared" si="2"/>
        <v>61.97424892703863</v>
      </c>
      <c r="H10" s="25">
        <f t="shared" si="3"/>
        <v>69.62391513982642</v>
      </c>
      <c r="I10" s="26">
        <f t="shared" si="4"/>
        <v>194.34724091520863</v>
      </c>
      <c r="J10" s="4">
        <f t="shared" si="0"/>
        <v>2.630045169750838</v>
      </c>
      <c r="K10" s="4">
        <f t="shared" si="1"/>
        <v>0.32079692710311936</v>
      </c>
    </row>
    <row r="11" spans="1:11" ht="13.5">
      <c r="A11" s="37" t="s">
        <v>15</v>
      </c>
      <c r="B11" s="20">
        <v>737.5</v>
      </c>
      <c r="C11" s="20">
        <v>423.6</v>
      </c>
      <c r="D11" s="20">
        <v>740.8</v>
      </c>
      <c r="E11" s="20">
        <v>649.2</v>
      </c>
      <c r="F11" s="20">
        <v>739.8</v>
      </c>
      <c r="G11" s="25">
        <f t="shared" si="2"/>
        <v>99.86501079913607</v>
      </c>
      <c r="H11" s="25">
        <f t="shared" si="3"/>
        <v>113.95563770794823</v>
      </c>
      <c r="I11" s="26">
        <f t="shared" si="4"/>
        <v>174.64589235127477</v>
      </c>
      <c r="J11" s="4">
        <f t="shared" si="0"/>
        <v>13.474428092670843</v>
      </c>
      <c r="K11" s="4">
        <f t="shared" si="1"/>
        <v>1.643528855061549</v>
      </c>
    </row>
    <row r="12" spans="1:11" ht="15.75" customHeight="1">
      <c r="A12" s="37" t="s">
        <v>1</v>
      </c>
      <c r="B12" s="20">
        <v>1362.2</v>
      </c>
      <c r="C12" s="20">
        <v>947.8</v>
      </c>
      <c r="D12" s="20">
        <v>1209.4</v>
      </c>
      <c r="E12" s="20">
        <v>995.1</v>
      </c>
      <c r="F12" s="20">
        <v>1073.7</v>
      </c>
      <c r="G12" s="25">
        <f t="shared" si="2"/>
        <v>88.77956011245244</v>
      </c>
      <c r="H12" s="25">
        <f t="shared" si="3"/>
        <v>107.8987036478746</v>
      </c>
      <c r="I12" s="26">
        <f t="shared" si="4"/>
        <v>113.2833931209116</v>
      </c>
      <c r="J12" s="4">
        <f t="shared" si="0"/>
        <v>19.555952207489437</v>
      </c>
      <c r="K12" s="4">
        <f t="shared" si="1"/>
        <v>2.3853162093533187</v>
      </c>
    </row>
    <row r="13" spans="1:11" ht="15.75" customHeight="1">
      <c r="A13" s="37" t="s">
        <v>12</v>
      </c>
      <c r="B13" s="20">
        <v>18.2</v>
      </c>
      <c r="C13" s="20">
        <v>10</v>
      </c>
      <c r="D13" s="20">
        <v>18.7</v>
      </c>
      <c r="E13" s="20">
        <v>18.6</v>
      </c>
      <c r="F13" s="20">
        <v>19.9</v>
      </c>
      <c r="G13" s="25">
        <f t="shared" si="2"/>
        <v>106.41711229946524</v>
      </c>
      <c r="H13" s="25">
        <f t="shared" si="3"/>
        <v>106.98924731182795</v>
      </c>
      <c r="I13" s="26">
        <f t="shared" si="4"/>
        <v>198.99999999999997</v>
      </c>
      <c r="J13" s="4">
        <f t="shared" si="0"/>
        <v>0.36245082325513617</v>
      </c>
      <c r="K13" s="4">
        <f t="shared" si="1"/>
        <v>0.04420954881822766</v>
      </c>
    </row>
    <row r="14" spans="1:11" ht="15.75" customHeight="1">
      <c r="A14" s="37" t="s">
        <v>17</v>
      </c>
      <c r="B14" s="20">
        <v>847.4</v>
      </c>
      <c r="C14" s="20">
        <v>629.3</v>
      </c>
      <c r="D14" s="20">
        <v>0</v>
      </c>
      <c r="E14" s="20">
        <v>0</v>
      </c>
      <c r="F14" s="20">
        <v>0</v>
      </c>
      <c r="G14" s="35" t="e">
        <f t="shared" si="2"/>
        <v>#DIV/0!</v>
      </c>
      <c r="H14" s="35" t="e">
        <f t="shared" si="3"/>
        <v>#DIV/0!</v>
      </c>
      <c r="I14" s="26">
        <f t="shared" si="4"/>
        <v>0</v>
      </c>
      <c r="J14" s="4">
        <f t="shared" si="0"/>
        <v>0</v>
      </c>
      <c r="K14" s="4">
        <f t="shared" si="1"/>
        <v>0</v>
      </c>
    </row>
    <row r="15" spans="1:11" ht="15.75" customHeight="1">
      <c r="A15" s="37" t="s">
        <v>18</v>
      </c>
      <c r="B15" s="20">
        <v>1975.4</v>
      </c>
      <c r="C15" s="20">
        <v>1214.3</v>
      </c>
      <c r="D15" s="20">
        <v>1422</v>
      </c>
      <c r="E15" s="20">
        <v>1066.5</v>
      </c>
      <c r="F15" s="20">
        <v>730.3</v>
      </c>
      <c r="G15" s="25">
        <f t="shared" si="2"/>
        <v>51.35724331926863</v>
      </c>
      <c r="H15" s="25">
        <f t="shared" si="3"/>
        <v>68.47632442569152</v>
      </c>
      <c r="I15" s="26">
        <f t="shared" si="4"/>
        <v>60.14164539240715</v>
      </c>
      <c r="J15" s="4">
        <f t="shared" si="0"/>
        <v>13.301398805187233</v>
      </c>
      <c r="K15" s="4">
        <f t="shared" si="1"/>
        <v>1.6224237940679225</v>
      </c>
    </row>
    <row r="16" spans="1:11" ht="15.75" customHeight="1">
      <c r="A16" s="37" t="s">
        <v>16</v>
      </c>
      <c r="B16" s="20">
        <v>119.8</v>
      </c>
      <c r="C16" s="20">
        <v>56.4</v>
      </c>
      <c r="D16" s="20">
        <v>208</v>
      </c>
      <c r="E16" s="20">
        <v>194</v>
      </c>
      <c r="F16" s="20">
        <v>226.5</v>
      </c>
      <c r="G16" s="25">
        <f t="shared" si="2"/>
        <v>108.89423076923077</v>
      </c>
      <c r="H16" s="25">
        <f t="shared" si="3"/>
        <v>116.75257731958763</v>
      </c>
      <c r="I16" s="26">
        <f t="shared" si="4"/>
        <v>401.59574468085106</v>
      </c>
      <c r="J16" s="4">
        <f t="shared" si="0"/>
        <v>4.125382485793384</v>
      </c>
      <c r="K16" s="4">
        <f t="shared" si="1"/>
        <v>0.5031890857954053</v>
      </c>
    </row>
    <row r="17" spans="1:11" ht="24.75" customHeight="1">
      <c r="A17" s="38" t="s">
        <v>25</v>
      </c>
      <c r="B17" s="21">
        <v>326.2</v>
      </c>
      <c r="C17" s="20">
        <v>250</v>
      </c>
      <c r="D17" s="20">
        <v>407.2</v>
      </c>
      <c r="E17" s="20">
        <v>300.8</v>
      </c>
      <c r="F17" s="20">
        <v>287.3</v>
      </c>
      <c r="G17" s="25">
        <f t="shared" si="2"/>
        <v>70.55500982318271</v>
      </c>
      <c r="H17" s="25">
        <f t="shared" si="3"/>
        <v>95.51196808510637</v>
      </c>
      <c r="I17" s="26">
        <f t="shared" si="4"/>
        <v>114.92</v>
      </c>
      <c r="J17" s="4">
        <f t="shared" si="0"/>
        <v>5.2327699256884745</v>
      </c>
      <c r="K17" s="4">
        <f t="shared" si="1"/>
        <v>0.6382614761546135</v>
      </c>
    </row>
    <row r="18" spans="1:11" ht="13.5" customHeight="1">
      <c r="A18" s="39" t="s">
        <v>21</v>
      </c>
      <c r="B18" s="21">
        <v>0</v>
      </c>
      <c r="C18" s="21">
        <v>0</v>
      </c>
      <c r="D18" s="21">
        <v>475.3</v>
      </c>
      <c r="E18" s="21">
        <v>0</v>
      </c>
      <c r="F18" s="21">
        <v>0</v>
      </c>
      <c r="G18" s="25">
        <f t="shared" si="2"/>
        <v>0</v>
      </c>
      <c r="H18" s="27" t="e">
        <f t="shared" si="3"/>
        <v>#DIV/0!</v>
      </c>
      <c r="I18" s="28" t="e">
        <f t="shared" si="4"/>
        <v>#DIV/0!</v>
      </c>
      <c r="J18" s="4">
        <f t="shared" si="0"/>
        <v>0</v>
      </c>
      <c r="K18" s="4">
        <f t="shared" si="1"/>
        <v>0</v>
      </c>
    </row>
    <row r="19" spans="1:11" ht="13.5">
      <c r="A19" s="39" t="s">
        <v>13</v>
      </c>
      <c r="B19" s="21">
        <v>982</v>
      </c>
      <c r="C19" s="21">
        <v>952.1</v>
      </c>
      <c r="D19" s="21">
        <v>0</v>
      </c>
      <c r="E19" s="21">
        <v>0</v>
      </c>
      <c r="F19" s="21">
        <v>0</v>
      </c>
      <c r="G19" s="35" t="e">
        <f t="shared" si="2"/>
        <v>#DIV/0!</v>
      </c>
      <c r="H19" s="35" t="e">
        <f t="shared" si="3"/>
        <v>#DIV/0!</v>
      </c>
      <c r="I19" s="26">
        <f t="shared" si="4"/>
        <v>0</v>
      </c>
      <c r="J19" s="4">
        <f t="shared" si="0"/>
        <v>0</v>
      </c>
      <c r="K19" s="4">
        <f t="shared" si="1"/>
        <v>0</v>
      </c>
    </row>
    <row r="20" spans="1:11" ht="13.5">
      <c r="A20" s="39" t="s">
        <v>4</v>
      </c>
      <c r="B20" s="21">
        <v>4</v>
      </c>
      <c r="C20" s="21">
        <v>3</v>
      </c>
      <c r="D20" s="21">
        <v>12</v>
      </c>
      <c r="E20" s="21">
        <v>12</v>
      </c>
      <c r="F20" s="21">
        <v>12</v>
      </c>
      <c r="G20" s="25">
        <f t="shared" si="2"/>
        <v>100</v>
      </c>
      <c r="H20" s="25">
        <f t="shared" si="3"/>
        <v>100</v>
      </c>
      <c r="I20" s="26">
        <f t="shared" si="4"/>
        <v>400</v>
      </c>
      <c r="J20" s="4">
        <f t="shared" si="0"/>
        <v>0.21856331050560976</v>
      </c>
      <c r="K20" s="4">
        <f t="shared" si="1"/>
        <v>0.026659024413001605</v>
      </c>
    </row>
    <row r="21" spans="1:11" ht="13.5" customHeight="1">
      <c r="A21" s="39" t="s">
        <v>27</v>
      </c>
      <c r="B21" s="21">
        <v>2.6</v>
      </c>
      <c r="C21" s="21">
        <v>1.6</v>
      </c>
      <c r="D21" s="21">
        <v>5.5</v>
      </c>
      <c r="E21" s="21">
        <v>4</v>
      </c>
      <c r="F21" s="21">
        <v>0.5</v>
      </c>
      <c r="G21" s="25">
        <f t="shared" si="2"/>
        <v>9.090909090909092</v>
      </c>
      <c r="H21" s="25">
        <f t="shared" si="3"/>
        <v>12.5</v>
      </c>
      <c r="I21" s="26">
        <f t="shared" si="4"/>
        <v>31.25</v>
      </c>
      <c r="J21" s="4">
        <f t="shared" si="0"/>
        <v>0.009106804604400408</v>
      </c>
      <c r="K21" s="4">
        <f t="shared" si="1"/>
        <v>0.001110792683875067</v>
      </c>
    </row>
    <row r="22" spans="1:11" ht="14.25" thickBot="1">
      <c r="A22" s="40" t="s">
        <v>9</v>
      </c>
      <c r="B22" s="22">
        <v>100</v>
      </c>
      <c r="C22" s="22">
        <v>100</v>
      </c>
      <c r="D22" s="22">
        <v>167.6</v>
      </c>
      <c r="E22" s="22">
        <v>167.6</v>
      </c>
      <c r="F22" s="22">
        <v>167.6</v>
      </c>
      <c r="G22" s="25">
        <f t="shared" si="2"/>
        <v>100</v>
      </c>
      <c r="H22" s="25">
        <f t="shared" si="3"/>
        <v>100</v>
      </c>
      <c r="I22" s="26">
        <f t="shared" si="4"/>
        <v>167.6</v>
      </c>
      <c r="J22" s="4">
        <f t="shared" si="0"/>
        <v>3.052600903395016</v>
      </c>
      <c r="K22" s="4">
        <f t="shared" si="1"/>
        <v>0.3723377076349224</v>
      </c>
    </row>
    <row r="23" spans="1:11" ht="14.25" thickBot="1">
      <c r="A23" s="41" t="s">
        <v>19</v>
      </c>
      <c r="B23" s="57">
        <f>SUM(B7:B22)</f>
        <v>9901.199999999999</v>
      </c>
      <c r="C23" s="43">
        <f>SUM(C7:C22)</f>
        <v>7051.1</v>
      </c>
      <c r="D23" s="63">
        <f>SUM(D7:D22)</f>
        <v>7972.2</v>
      </c>
      <c r="E23" s="43">
        <f>SUM(E7:E22)</f>
        <v>5939.200000000002</v>
      </c>
      <c r="F23" s="43">
        <f>SUM(F7:F22)</f>
        <v>5490.400000000001</v>
      </c>
      <c r="G23" s="44">
        <f t="shared" si="2"/>
        <v>68.86932089009308</v>
      </c>
      <c r="H23" s="44">
        <f t="shared" si="3"/>
        <v>92.44342672413791</v>
      </c>
      <c r="I23" s="45">
        <f t="shared" si="4"/>
        <v>77.86586490051198</v>
      </c>
      <c r="J23" s="16">
        <f t="shared" si="0"/>
        <v>100</v>
      </c>
      <c r="K23" s="17">
        <f t="shared" si="1"/>
        <v>12.197392303095336</v>
      </c>
    </row>
    <row r="24" spans="1:11" ht="13.5">
      <c r="A24" s="42" t="s">
        <v>8</v>
      </c>
      <c r="B24" s="58">
        <v>10213.5</v>
      </c>
      <c r="C24" s="23">
        <v>8246.9</v>
      </c>
      <c r="D24" s="64">
        <v>10849.7</v>
      </c>
      <c r="E24" s="23">
        <v>8921.9</v>
      </c>
      <c r="F24" s="23">
        <v>8921.9</v>
      </c>
      <c r="G24" s="29">
        <f t="shared" si="2"/>
        <v>82.23176677696156</v>
      </c>
      <c r="H24" s="29">
        <f t="shared" si="3"/>
        <v>100</v>
      </c>
      <c r="I24" s="30">
        <f t="shared" si="4"/>
        <v>108.18489371763935</v>
      </c>
      <c r="K24" s="4">
        <f t="shared" si="1"/>
        <v>19.820762492529916</v>
      </c>
    </row>
    <row r="25" spans="1:11" ht="14.25" customHeight="1">
      <c r="A25" s="39" t="s">
        <v>10</v>
      </c>
      <c r="B25" s="59">
        <v>26397.7</v>
      </c>
      <c r="C25" s="21">
        <v>4609</v>
      </c>
      <c r="D25" s="65">
        <v>27132.9</v>
      </c>
      <c r="E25" s="21">
        <v>27132.9</v>
      </c>
      <c r="F25" s="21">
        <v>26976</v>
      </c>
      <c r="G25" s="25">
        <f t="shared" si="2"/>
        <v>99.42173523655782</v>
      </c>
      <c r="H25" s="25">
        <f t="shared" si="3"/>
        <v>99.42173523655782</v>
      </c>
      <c r="I25" s="30">
        <f t="shared" si="4"/>
        <v>585.2896506834454</v>
      </c>
      <c r="K25" s="4">
        <f t="shared" si="1"/>
        <v>59.9294868804276</v>
      </c>
    </row>
    <row r="26" spans="1:11" ht="14.25" customHeight="1">
      <c r="A26" s="37" t="s">
        <v>6</v>
      </c>
      <c r="B26" s="60">
        <v>627.9</v>
      </c>
      <c r="C26" s="20">
        <v>520.8</v>
      </c>
      <c r="D26" s="66">
        <v>613</v>
      </c>
      <c r="E26" s="20">
        <v>505.8</v>
      </c>
      <c r="F26" s="20">
        <v>505.8</v>
      </c>
      <c r="G26" s="25">
        <f t="shared" si="2"/>
        <v>82.51223491027733</v>
      </c>
      <c r="H26" s="25">
        <f t="shared" si="3"/>
        <v>100</v>
      </c>
      <c r="I26" s="30">
        <f t="shared" si="4"/>
        <v>97.11981566820278</v>
      </c>
      <c r="K26" s="4">
        <f t="shared" si="1"/>
        <v>1.1236778790080177</v>
      </c>
    </row>
    <row r="27" spans="1:11" ht="15.75" customHeight="1">
      <c r="A27" s="39" t="s">
        <v>14</v>
      </c>
      <c r="B27" s="60">
        <v>900</v>
      </c>
      <c r="C27" s="20">
        <v>849</v>
      </c>
      <c r="D27" s="66">
        <v>6248.9</v>
      </c>
      <c r="E27" s="20">
        <v>4241.6</v>
      </c>
      <c r="F27" s="20">
        <v>3929.1</v>
      </c>
      <c r="G27" s="25">
        <f t="shared" si="2"/>
        <v>62.87666629326761</v>
      </c>
      <c r="H27" s="25">
        <f t="shared" si="3"/>
        <v>92.6324971708789</v>
      </c>
      <c r="I27" s="30">
        <f t="shared" si="4"/>
        <v>462.791519434629</v>
      </c>
      <c r="K27" s="4">
        <f t="shared" si="1"/>
        <v>8.72883106842705</v>
      </c>
    </row>
    <row r="28" spans="1:11" ht="15.75" customHeight="1" thickBot="1">
      <c r="A28" s="40" t="s">
        <v>22</v>
      </c>
      <c r="B28" s="61">
        <v>-400.4</v>
      </c>
      <c r="C28" s="24">
        <v>-400.4</v>
      </c>
      <c r="D28" s="67">
        <v>0</v>
      </c>
      <c r="E28" s="24">
        <v>0</v>
      </c>
      <c r="F28" s="24">
        <v>-810.3</v>
      </c>
      <c r="G28" s="31"/>
      <c r="H28" s="31"/>
      <c r="I28" s="32"/>
      <c r="K28" s="4">
        <f t="shared" si="1"/>
        <v>-1.8001506234879332</v>
      </c>
    </row>
    <row r="29" spans="1:11" ht="15.75" customHeight="1" thickBot="1">
      <c r="A29" s="41" t="s">
        <v>24</v>
      </c>
      <c r="B29" s="57">
        <f>SUM(B24:B28)</f>
        <v>37738.7</v>
      </c>
      <c r="C29" s="43">
        <f>SUM(C24:C28)</f>
        <v>13825.3</v>
      </c>
      <c r="D29" s="63">
        <f>SUM(D24:D28)</f>
        <v>44844.50000000001</v>
      </c>
      <c r="E29" s="43">
        <f>SUM(E24:E28)</f>
        <v>40802.200000000004</v>
      </c>
      <c r="F29" s="43">
        <f>SUM(F24:F28)</f>
        <v>39522.5</v>
      </c>
      <c r="G29" s="44">
        <f t="shared" si="2"/>
        <v>88.1323239193212</v>
      </c>
      <c r="H29" s="44">
        <f t="shared" si="3"/>
        <v>96.86364950909508</v>
      </c>
      <c r="I29" s="45">
        <f t="shared" si="4"/>
        <v>285.8708310127086</v>
      </c>
      <c r="J29" s="15"/>
      <c r="K29" s="17">
        <f t="shared" si="1"/>
        <v>87.80260769690467</v>
      </c>
    </row>
    <row r="30" spans="1:11" ht="14.25" thickBot="1">
      <c r="A30" s="41" t="s">
        <v>5</v>
      </c>
      <c r="B30" s="62">
        <f>B29+B23</f>
        <v>47639.899999999994</v>
      </c>
      <c r="C30" s="46">
        <f>C29+C23</f>
        <v>20876.4</v>
      </c>
      <c r="D30" s="68">
        <f>D29+D23</f>
        <v>52816.700000000004</v>
      </c>
      <c r="E30" s="46">
        <f>E29+E23</f>
        <v>46741.40000000001</v>
      </c>
      <c r="F30" s="46">
        <f>F29+F23</f>
        <v>45012.9</v>
      </c>
      <c r="G30" s="44">
        <f t="shared" si="2"/>
        <v>85.22474899037614</v>
      </c>
      <c r="H30" s="44">
        <f t="shared" si="3"/>
        <v>96.30199352180293</v>
      </c>
      <c r="I30" s="45">
        <f t="shared" si="4"/>
        <v>215.61619819509107</v>
      </c>
      <c r="J30" s="15"/>
      <c r="K30" s="17">
        <f t="shared" si="1"/>
        <v>100</v>
      </c>
    </row>
    <row r="31" spans="1:10" ht="13.5">
      <c r="A31" s="18"/>
      <c r="B31" s="19"/>
      <c r="C31" s="19"/>
      <c r="D31" s="19"/>
      <c r="E31" s="19"/>
      <c r="F31" s="19"/>
      <c r="G31" s="19"/>
      <c r="H31" s="19"/>
      <c r="I31" s="19"/>
      <c r="J31" s="2"/>
    </row>
    <row r="32" spans="1:10" ht="14.25" customHeight="1">
      <c r="A32" s="5"/>
      <c r="B32" s="14"/>
      <c r="C32" s="14"/>
      <c r="D32" s="14"/>
      <c r="E32" s="14"/>
      <c r="F32" s="14"/>
      <c r="G32" s="14"/>
      <c r="H32" s="14"/>
      <c r="I32" s="14"/>
      <c r="J32" s="2"/>
    </row>
  </sheetData>
  <sheetProtection/>
  <mergeCells count="8">
    <mergeCell ref="A5:A6"/>
    <mergeCell ref="B5:B6"/>
    <mergeCell ref="C5:C6"/>
    <mergeCell ref="J5:K5"/>
    <mergeCell ref="D5:D6"/>
    <mergeCell ref="E5:E6"/>
    <mergeCell ref="F5:F6"/>
    <mergeCell ref="G5:I5"/>
  </mergeCell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2014-04-18T05:49:59Z</cp:lastPrinted>
  <dcterms:created xsi:type="dcterms:W3CDTF">2006-03-15T08:27:04Z</dcterms:created>
  <dcterms:modified xsi:type="dcterms:W3CDTF">2015-10-15T09:30:34Z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