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20" windowWidth="16245" windowHeight="7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<sst xmlns="http://schemas.openxmlformats.org/spreadsheetml/2006/main" count="39" uniqueCount="39">
  <si>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Наименование КВД</t>
  </si>
  <si>
    <t>Земельный налог</t>
  </si>
  <si>
    <t>Налог на доходы физических лиц</t>
  </si>
  <si>
    <t>Налог на имущество физических лиц</t>
  </si>
  <si>
    <t>Административные платежи</t>
  </si>
  <si>
    <t>Всего доходов:</t>
  </si>
  <si>
    <t xml:space="preserve">Субвенции </t>
  </si>
  <si>
    <t>Единый сельскохозяйственный налог</t>
  </si>
  <si>
    <t xml:space="preserve">Дотации </t>
  </si>
  <si>
    <t>Прочие неналоговые доходы</t>
  </si>
  <si>
    <t>Субсидии</t>
  </si>
  <si>
    <t xml:space="preserve">  % исполнения</t>
  </si>
  <si>
    <t xml:space="preserve">Госпошлина </t>
  </si>
  <si>
    <t>Доходы от продажи земельных участков</t>
  </si>
  <si>
    <t>Иные межбюджетные трансферты</t>
  </si>
  <si>
    <t>Транспортный налог</t>
  </si>
  <si>
    <t>Прочие поступления от использования имущества</t>
  </si>
  <si>
    <t xml:space="preserve">Арендная плата за земли </t>
  </si>
  <si>
    <t>Аренда имущества</t>
  </si>
  <si>
    <t>Итого налоговых и неналоговых доходов:</t>
  </si>
  <si>
    <t>Приложение 1</t>
  </si>
  <si>
    <t>Доходы от реализации имущества</t>
  </si>
  <si>
    <t>Возврат остатков межбюджетных трансфертов</t>
  </si>
  <si>
    <t>Факт 1 кв.   2013 г.</t>
  </si>
  <si>
    <t>к факту      1 кв.    2013 г.</t>
  </si>
  <si>
    <t>ед.изм.: тыс.руб.</t>
  </si>
  <si>
    <t>Итого безвозмездных поступлений:</t>
  </si>
  <si>
    <t>Факт 2013 г.</t>
  </si>
  <si>
    <t>План 2014 г.</t>
  </si>
  <si>
    <t>План 1 кв.    2014 г.</t>
  </si>
  <si>
    <t>Факт 1 кв.   2014 г.</t>
  </si>
  <si>
    <t>к плану 2014 г.</t>
  </si>
  <si>
    <t>к плану       1 кв.    2014 г.</t>
  </si>
  <si>
    <t>структура  налоговые и неналоговые   факт 2014 г.</t>
  </si>
  <si>
    <t>структура  общая   факт 2014 г.</t>
  </si>
  <si>
    <t>Прочие доходы от оказания платных услуг  (работ) и компенсации затрат государства</t>
  </si>
  <si>
    <t>Доходы от уплаты акцизов на нефтепродукты</t>
  </si>
  <si>
    <t>Исполнение доходной части бюджета Старопольского сельского поселения на 01.04.2014 г.</t>
  </si>
  <si>
    <t>Штрафы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</si>
</sst>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.0"/>
    <numFmt numFmtId="172" formatCode="[$-FC19]d\ mmmm\ yyyy\ &quot;г.&quot;"/>
    <numFmt numFmtId="173" formatCode="0.00000000"/>
  </numFmts>
  <fonts count="24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5"/>
      <name val="MS Sans Serif"/>
      <family val="2"/>
    </font>
    <font>
      <b/>
      <sz val="8"/>
      <name val="Arial Narrow"/>
      <family val="2"/>
    </font>
    <font>
      <b/>
      <sz val="10"/>
      <name val="Arial"/>
      <family val="0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8"/>
      <name val="Arial Cyr"/>
      <family val="0"/>
    </font>
    <font>
      <b/>
      <sz val="12"/>
      <name val="Arial Narrow"/>
      <family val="2"/>
    </font>
    <font>
      <b/>
      <sz val="12"/>
      <name val="Arial"/>
      <family val="0"/>
    </font>
    <font>
      <b/>
      <sz val="14"/>
      <name val="Arial Narrow"/>
      <family val="2"/>
    </font>
    <font>
      <b/>
      <sz val="14"/>
      <name val="Arial"/>
      <family val="0"/>
    </font>
    <font>
      <sz val="14"/>
      <name val="Arial Cyr"/>
      <family val="0"/>
    </font>
    <font>
      <b/>
      <sz val="10"/>
      <name val="Arial Narrow"/>
      <family val="2"/>
    </font>
    <font>
      <sz val="8.5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49" fontId="12" fillId="0" borderId="0" xfId="0" applyNumberFormat="1" applyFont="1" applyBorder="1" applyAlignment="1">
      <alignment horizontal="left" vertical="center"/>
    </xf>
    <xf numFmtId="164" fontId="8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/>
    </xf>
    <xf numFmtId="0" fontId="10" fillId="0" borderId="1" xfId="0" applyFont="1" applyBorder="1" applyAlignment="1">
      <alignment horizontal="center" wrapText="1"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0" fillId="0" borderId="2" xfId="0" applyFont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/>
    </xf>
    <xf numFmtId="164" fontId="7" fillId="0" borderId="3" xfId="0" applyNumberFormat="1" applyFont="1" applyBorder="1" applyAlignment="1">
      <alignment/>
    </xf>
    <xf numFmtId="164" fontId="7" fillId="0" borderId="4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right" vertical="center" wrapText="1"/>
    </xf>
    <xf numFmtId="165" fontId="19" fillId="0" borderId="5" xfId="0" applyNumberFormat="1" applyFont="1" applyBorder="1" applyAlignment="1">
      <alignment horizontal="left" vertical="center"/>
    </xf>
    <xf numFmtId="171" fontId="19" fillId="0" borderId="6" xfId="0" applyNumberFormat="1" applyFont="1" applyFill="1" applyBorder="1" applyAlignment="1">
      <alignment horizontal="right" vertical="center" wrapText="1"/>
    </xf>
    <xf numFmtId="49" fontId="19" fillId="0" borderId="5" xfId="0" applyNumberFormat="1" applyFont="1" applyBorder="1" applyAlignment="1">
      <alignment horizontal="left" vertical="center"/>
    </xf>
    <xf numFmtId="171" fontId="19" fillId="0" borderId="7" xfId="0" applyNumberFormat="1" applyFont="1" applyFill="1" applyBorder="1" applyAlignment="1">
      <alignment horizontal="right" vertical="center" wrapText="1"/>
    </xf>
    <xf numFmtId="49" fontId="19" fillId="0" borderId="8" xfId="0" applyNumberFormat="1" applyFont="1" applyBorder="1" applyAlignment="1">
      <alignment horizontal="left" vertical="center"/>
    </xf>
    <xf numFmtId="49" fontId="19" fillId="0" borderId="9" xfId="0" applyNumberFormat="1" applyFont="1" applyBorder="1" applyAlignment="1">
      <alignment horizontal="left" vertical="center"/>
    </xf>
    <xf numFmtId="171" fontId="19" fillId="0" borderId="10" xfId="0" applyNumberFormat="1" applyFont="1" applyFill="1" applyBorder="1" applyAlignment="1">
      <alignment horizontal="right" vertical="center" wrapText="1"/>
    </xf>
    <xf numFmtId="49" fontId="20" fillId="0" borderId="11" xfId="0" applyNumberFormat="1" applyFont="1" applyBorder="1" applyAlignment="1">
      <alignment horizontal="left" vertical="center"/>
    </xf>
    <xf numFmtId="171" fontId="20" fillId="0" borderId="11" xfId="0" applyNumberFormat="1" applyFont="1" applyFill="1" applyBorder="1" applyAlignment="1">
      <alignment horizontal="right" vertical="center" wrapText="1"/>
    </xf>
    <xf numFmtId="49" fontId="19" fillId="0" borderId="12" xfId="0" applyNumberFormat="1" applyFont="1" applyBorder="1" applyAlignment="1">
      <alignment horizontal="left" vertical="center"/>
    </xf>
    <xf numFmtId="171" fontId="19" fillId="0" borderId="13" xfId="0" applyNumberFormat="1" applyFont="1" applyFill="1" applyBorder="1" applyAlignment="1">
      <alignment horizontal="right" vertical="center" wrapText="1"/>
    </xf>
    <xf numFmtId="171" fontId="19" fillId="0" borderId="14" xfId="0" applyNumberFormat="1" applyFont="1" applyFill="1" applyBorder="1" applyAlignment="1">
      <alignment horizontal="right" vertical="center" wrapText="1"/>
    </xf>
    <xf numFmtId="49" fontId="19" fillId="0" borderId="5" xfId="0" applyNumberFormat="1" applyFont="1" applyBorder="1" applyAlignment="1">
      <alignment horizontal="left" vertical="center" wrapText="1"/>
    </xf>
    <xf numFmtId="171" fontId="20" fillId="0" borderId="15" xfId="0" applyNumberFormat="1" applyFont="1" applyFill="1" applyBorder="1" applyAlignment="1">
      <alignment horizontal="right" vertical="center" wrapText="1"/>
    </xf>
    <xf numFmtId="171" fontId="21" fillId="0" borderId="6" xfId="0" applyNumberFormat="1" applyFont="1" applyFill="1" applyBorder="1" applyAlignment="1">
      <alignment horizontal="right" vertical="center" wrapText="1"/>
    </xf>
    <xf numFmtId="171" fontId="21" fillId="0" borderId="2" xfId="0" applyNumberFormat="1" applyFont="1" applyFill="1" applyBorder="1" applyAlignment="1">
      <alignment horizontal="right" vertical="center" wrapText="1"/>
    </xf>
    <xf numFmtId="171" fontId="22" fillId="0" borderId="6" xfId="0" applyNumberFormat="1" applyFont="1" applyFill="1" applyBorder="1" applyAlignment="1">
      <alignment horizontal="right" vertical="center" wrapText="1"/>
    </xf>
    <xf numFmtId="171" fontId="22" fillId="0" borderId="2" xfId="0" applyNumberFormat="1" applyFont="1" applyFill="1" applyBorder="1" applyAlignment="1">
      <alignment horizontal="right" vertical="center" wrapText="1"/>
    </xf>
    <xf numFmtId="171" fontId="23" fillId="0" borderId="11" xfId="0" applyNumberFormat="1" applyFont="1" applyFill="1" applyBorder="1" applyAlignment="1">
      <alignment horizontal="right" vertical="center" wrapText="1"/>
    </xf>
    <xf numFmtId="171" fontId="21" fillId="0" borderId="1" xfId="0" applyNumberFormat="1" applyFont="1" applyFill="1" applyBorder="1" applyAlignment="1">
      <alignment horizontal="right" vertical="center" wrapText="1"/>
    </xf>
    <xf numFmtId="171" fontId="21" fillId="0" borderId="16" xfId="0" applyNumberFormat="1" applyFont="1" applyFill="1" applyBorder="1" applyAlignment="1">
      <alignment horizontal="right" vertical="center" wrapText="1"/>
    </xf>
    <xf numFmtId="171" fontId="22" fillId="0" borderId="16" xfId="0" applyNumberFormat="1" applyFont="1" applyFill="1" applyBorder="1" applyAlignment="1">
      <alignment horizontal="right" vertical="center" wrapText="1"/>
    </xf>
    <xf numFmtId="171" fontId="21" fillId="0" borderId="14" xfId="0" applyNumberFormat="1" applyFont="1" applyFill="1" applyBorder="1" applyAlignment="1">
      <alignment horizontal="right" vertical="center" wrapText="1"/>
    </xf>
    <xf numFmtId="171" fontId="21" fillId="0" borderId="17" xfId="0" applyNumberFormat="1" applyFont="1" applyFill="1" applyBorder="1" applyAlignment="1">
      <alignment horizontal="right" vertical="center" wrapText="1"/>
    </xf>
    <xf numFmtId="49" fontId="3" fillId="0" borderId="18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49" fontId="3" fillId="0" borderId="19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18" fillId="0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18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9" fillId="0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 topLeftCell="A1">
      <selection activeCell="M11" sqref="M11"/>
    </sheetView>
  </sheetViews>
  <sheetFormatPr defaultColWidth="9.00390625" defaultRowHeight="12.75"/>
  <cols>
    <col min="1" max="1" width="41.625" style="0" customWidth="1"/>
    <col min="2" max="2" width="13.125" style="12" customWidth="1"/>
    <col min="3" max="3" width="12.25390625" style="12" customWidth="1"/>
    <col min="4" max="4" width="11.625" style="12" customWidth="1"/>
    <col min="5" max="5" width="12.25390625" style="12" customWidth="1"/>
    <col min="6" max="6" width="12.125" style="12" customWidth="1"/>
    <col min="7" max="7" width="9.125" style="12" customWidth="1"/>
    <col min="8" max="8" width="8.375" style="12" customWidth="1"/>
    <col min="9" max="9" width="8.75390625" style="12" customWidth="1"/>
    <col min="10" max="10" width="10.875" style="0" customWidth="1"/>
  </cols>
  <sheetData>
    <row r="1" ht="15.75">
      <c r="I1" s="10" t="s">
        <v>20</v>
      </c>
    </row>
    <row r="2" spans="1:9" s="7" customFormat="1" ht="18">
      <c r="A2" s="6" t="s">
        <v>37</v>
      </c>
      <c r="B2" s="9"/>
      <c r="C2" s="9"/>
      <c r="D2" s="9"/>
      <c r="E2" s="9"/>
      <c r="F2" s="9"/>
      <c r="G2" s="9"/>
      <c r="H2" s="9"/>
      <c r="I2" s="9"/>
    </row>
    <row r="3" spans="1:9" ht="15.75">
      <c r="A3" s="3"/>
      <c r="B3" s="10"/>
      <c r="C3" s="10"/>
      <c r="D3" s="10"/>
      <c r="E3" s="10"/>
      <c r="F3" s="10"/>
      <c r="G3" s="10"/>
      <c r="H3" s="10"/>
      <c r="I3" s="10"/>
    </row>
    <row r="4" spans="1:8" ht="13.5" thickBot="1">
      <c r="A4" s="1"/>
      <c r="B4" s="11"/>
      <c r="C4" s="11"/>
      <c r="D4" s="11"/>
      <c r="E4" s="11"/>
      <c r="G4" s="11"/>
      <c r="H4" s="11" t="s">
        <v>25</v>
      </c>
    </row>
    <row r="5" spans="1:11" ht="25.5" customHeight="1">
      <c r="A5" s="44" t="s">
        <v>0</v>
      </c>
      <c r="B5" s="46" t="s">
        <v>27</v>
      </c>
      <c r="C5" s="46" t="s">
        <v>23</v>
      </c>
      <c r="D5" s="46" t="s">
        <v>28</v>
      </c>
      <c r="E5" s="46" t="s">
        <v>29</v>
      </c>
      <c r="F5" s="46" t="s">
        <v>30</v>
      </c>
      <c r="G5" s="52" t="s">
        <v>11</v>
      </c>
      <c r="H5" s="53"/>
      <c r="I5" s="54"/>
      <c r="J5" s="48" t="s">
        <v>33</v>
      </c>
      <c r="K5" s="50" t="s">
        <v>34</v>
      </c>
    </row>
    <row r="6" spans="1:11" ht="33" customHeight="1">
      <c r="A6" s="45"/>
      <c r="B6" s="47"/>
      <c r="C6" s="47"/>
      <c r="D6" s="47"/>
      <c r="E6" s="47"/>
      <c r="F6" s="47"/>
      <c r="G6" s="8" t="s">
        <v>31</v>
      </c>
      <c r="H6" s="8" t="s">
        <v>32</v>
      </c>
      <c r="I6" s="13" t="s">
        <v>24</v>
      </c>
      <c r="J6" s="49"/>
      <c r="K6" s="51"/>
    </row>
    <row r="7" spans="1:11" ht="13.5">
      <c r="A7" s="20" t="s">
        <v>2</v>
      </c>
      <c r="B7" s="21">
        <v>949.4</v>
      </c>
      <c r="C7" s="21">
        <v>139</v>
      </c>
      <c r="D7" s="21">
        <v>838.1</v>
      </c>
      <c r="E7" s="21">
        <v>183</v>
      </c>
      <c r="F7" s="21">
        <v>194</v>
      </c>
      <c r="G7" s="34">
        <f>F7/D7*100</f>
        <v>23.147595752296862</v>
      </c>
      <c r="H7" s="34">
        <f>F7/E7*100</f>
        <v>106.01092896174865</v>
      </c>
      <c r="I7" s="35">
        <f>F7/C7*100</f>
        <v>139.568345323741</v>
      </c>
      <c r="J7" s="4">
        <f aca="true" t="shared" si="0" ref="J7:J23">F7/$F$23*100</f>
        <v>8.331901735097063</v>
      </c>
      <c r="K7" s="4">
        <f aca="true" t="shared" si="1" ref="K7:K30">F7/$F$30*100</f>
        <v>4.505864591801185</v>
      </c>
    </row>
    <row r="8" spans="1:11" ht="13.5" customHeight="1">
      <c r="A8" s="22" t="s">
        <v>36</v>
      </c>
      <c r="B8" s="21">
        <v>0</v>
      </c>
      <c r="C8" s="21">
        <v>0</v>
      </c>
      <c r="D8" s="21">
        <v>2672.8</v>
      </c>
      <c r="E8" s="21">
        <v>668</v>
      </c>
      <c r="F8" s="21">
        <v>529.3</v>
      </c>
      <c r="G8" s="34">
        <f aca="true" t="shared" si="2" ref="G8:G30">F8/D8*100</f>
        <v>19.80320263394193</v>
      </c>
      <c r="H8" s="34">
        <f aca="true" t="shared" si="3" ref="H8:H30">F8/E8*100</f>
        <v>79.23652694610777</v>
      </c>
      <c r="I8" s="37" t="e">
        <f aca="true" t="shared" si="4" ref="I8:I30">F8/C8*100</f>
        <v>#DIV/0!</v>
      </c>
      <c r="J8" s="4">
        <f t="shared" si="0"/>
        <v>22.732348393746776</v>
      </c>
      <c r="K8" s="4">
        <f t="shared" si="1"/>
        <v>12.293577981651376</v>
      </c>
    </row>
    <row r="9" spans="1:11" ht="13.5">
      <c r="A9" s="22" t="s">
        <v>7</v>
      </c>
      <c r="B9" s="21">
        <v>19</v>
      </c>
      <c r="C9" s="21">
        <v>18.6</v>
      </c>
      <c r="D9" s="21">
        <v>22</v>
      </c>
      <c r="E9" s="21">
        <v>22</v>
      </c>
      <c r="F9" s="21">
        <v>22.6</v>
      </c>
      <c r="G9" s="34">
        <f t="shared" si="2"/>
        <v>102.72727272727273</v>
      </c>
      <c r="H9" s="34">
        <f t="shared" si="3"/>
        <v>102.72727272727273</v>
      </c>
      <c r="I9" s="35">
        <f t="shared" si="4"/>
        <v>121.50537634408603</v>
      </c>
      <c r="J9" s="4">
        <f t="shared" si="0"/>
        <v>0.9706236041917197</v>
      </c>
      <c r="K9" s="4">
        <f t="shared" si="1"/>
        <v>0.5249099988386947</v>
      </c>
    </row>
    <row r="10" spans="1:11" ht="13.5">
      <c r="A10" s="22" t="s">
        <v>3</v>
      </c>
      <c r="B10" s="21">
        <v>207.4</v>
      </c>
      <c r="C10" s="21">
        <v>10.7</v>
      </c>
      <c r="D10" s="21">
        <v>243</v>
      </c>
      <c r="E10" s="21">
        <v>10</v>
      </c>
      <c r="F10" s="21">
        <v>7.7</v>
      </c>
      <c r="G10" s="34">
        <f t="shared" si="2"/>
        <v>3.168724279835391</v>
      </c>
      <c r="H10" s="34">
        <f t="shared" si="3"/>
        <v>77</v>
      </c>
      <c r="I10" s="35">
        <f t="shared" si="4"/>
        <v>71.96261682242991</v>
      </c>
      <c r="J10" s="4">
        <f t="shared" si="0"/>
        <v>0.33069919257859476</v>
      </c>
      <c r="K10" s="4">
        <f t="shared" si="1"/>
        <v>0.1788410173034491</v>
      </c>
    </row>
    <row r="11" spans="1:11" ht="13.5">
      <c r="A11" s="22" t="s">
        <v>15</v>
      </c>
      <c r="B11" s="21">
        <v>645.9</v>
      </c>
      <c r="C11" s="21">
        <v>54.9</v>
      </c>
      <c r="D11" s="21">
        <v>542</v>
      </c>
      <c r="E11" s="21">
        <v>45</v>
      </c>
      <c r="F11" s="21">
        <v>94.6</v>
      </c>
      <c r="G11" s="34">
        <f t="shared" si="2"/>
        <v>17.45387453874539</v>
      </c>
      <c r="H11" s="34">
        <f t="shared" si="3"/>
        <v>210.22222222222223</v>
      </c>
      <c r="I11" s="35">
        <f t="shared" si="4"/>
        <v>172.3132969034608</v>
      </c>
      <c r="J11" s="4">
        <f t="shared" si="0"/>
        <v>4.062875794537021</v>
      </c>
      <c r="K11" s="4">
        <f t="shared" si="1"/>
        <v>2.1971896411566596</v>
      </c>
    </row>
    <row r="12" spans="1:11" ht="15.75" customHeight="1">
      <c r="A12" s="22" t="s">
        <v>1</v>
      </c>
      <c r="B12" s="21">
        <v>1028.2</v>
      </c>
      <c r="C12" s="21">
        <v>224.5</v>
      </c>
      <c r="D12" s="21">
        <v>996.4</v>
      </c>
      <c r="E12" s="21">
        <v>223.4</v>
      </c>
      <c r="F12" s="21">
        <v>267.7</v>
      </c>
      <c r="G12" s="34">
        <f t="shared" si="2"/>
        <v>26.8667201926937</v>
      </c>
      <c r="H12" s="34">
        <f t="shared" si="3"/>
        <v>119.82990152193373</v>
      </c>
      <c r="I12" s="35">
        <f t="shared" si="4"/>
        <v>119.24276169265033</v>
      </c>
      <c r="J12" s="4">
        <f t="shared" si="0"/>
        <v>11.497165435492182</v>
      </c>
      <c r="K12" s="4">
        <f t="shared" si="1"/>
        <v>6.217628614562768</v>
      </c>
    </row>
    <row r="13" spans="1:11" ht="15.75" customHeight="1">
      <c r="A13" s="22" t="s">
        <v>12</v>
      </c>
      <c r="B13" s="21">
        <v>10.9</v>
      </c>
      <c r="C13" s="21">
        <v>3.3</v>
      </c>
      <c r="D13" s="21">
        <v>12</v>
      </c>
      <c r="E13" s="21">
        <v>3</v>
      </c>
      <c r="F13" s="21">
        <v>1.7</v>
      </c>
      <c r="G13" s="34">
        <f t="shared" si="2"/>
        <v>14.166666666666666</v>
      </c>
      <c r="H13" s="34">
        <f t="shared" si="3"/>
        <v>56.666666666666664</v>
      </c>
      <c r="I13" s="35">
        <f t="shared" si="4"/>
        <v>51.515151515151516</v>
      </c>
      <c r="J13" s="4">
        <f t="shared" si="0"/>
        <v>0.07301151004981962</v>
      </c>
      <c r="K13" s="4">
        <f t="shared" si="1"/>
        <v>0.03948438044361863</v>
      </c>
    </row>
    <row r="14" spans="1:11" ht="15.75" customHeight="1">
      <c r="A14" s="22" t="s">
        <v>17</v>
      </c>
      <c r="B14" s="21">
        <v>610.9</v>
      </c>
      <c r="C14" s="21">
        <v>73.9</v>
      </c>
      <c r="D14" s="21">
        <v>745.4</v>
      </c>
      <c r="E14" s="21">
        <v>130</v>
      </c>
      <c r="F14" s="21">
        <v>167.8</v>
      </c>
      <c r="G14" s="34">
        <f t="shared" si="2"/>
        <v>22.511403273410252</v>
      </c>
      <c r="H14" s="34">
        <f t="shared" si="3"/>
        <v>129.0769230769231</v>
      </c>
      <c r="I14" s="35">
        <f t="shared" si="4"/>
        <v>227.063599458728</v>
      </c>
      <c r="J14" s="4">
        <f t="shared" si="0"/>
        <v>7.206665521388079</v>
      </c>
      <c r="K14" s="4">
        <f t="shared" si="1"/>
        <v>3.897340610846592</v>
      </c>
    </row>
    <row r="15" spans="1:11" ht="15.75" customHeight="1">
      <c r="A15" s="22" t="s">
        <v>18</v>
      </c>
      <c r="B15" s="21">
        <v>932.5</v>
      </c>
      <c r="C15" s="21">
        <v>412.6</v>
      </c>
      <c r="D15" s="21">
        <v>2190</v>
      </c>
      <c r="E15" s="21">
        <v>997.5</v>
      </c>
      <c r="F15" s="21">
        <v>832.6</v>
      </c>
      <c r="G15" s="34">
        <f t="shared" si="2"/>
        <v>38.018264840182646</v>
      </c>
      <c r="H15" s="34">
        <f t="shared" si="3"/>
        <v>83.468671679198</v>
      </c>
      <c r="I15" s="35">
        <f t="shared" si="4"/>
        <v>201.79350460494425</v>
      </c>
      <c r="J15" s="4">
        <f t="shared" si="0"/>
        <v>35.75846074557636</v>
      </c>
      <c r="K15" s="4">
        <f t="shared" si="1"/>
        <v>19.338055974915804</v>
      </c>
    </row>
    <row r="16" spans="1:11" ht="15.75" customHeight="1">
      <c r="A16" s="22" t="s">
        <v>16</v>
      </c>
      <c r="B16" s="21">
        <v>50</v>
      </c>
      <c r="C16" s="21">
        <v>6.2</v>
      </c>
      <c r="D16" s="21">
        <v>35.5</v>
      </c>
      <c r="E16" s="21">
        <v>10</v>
      </c>
      <c r="F16" s="21">
        <v>14.4</v>
      </c>
      <c r="G16" s="34">
        <f t="shared" si="2"/>
        <v>40.563380281690144</v>
      </c>
      <c r="H16" s="34">
        <f t="shared" si="3"/>
        <v>144</v>
      </c>
      <c r="I16" s="35">
        <f t="shared" si="4"/>
        <v>232.25806451612905</v>
      </c>
      <c r="J16" s="4">
        <f t="shared" si="0"/>
        <v>0.6184504380690603</v>
      </c>
      <c r="K16" s="4">
        <f t="shared" si="1"/>
        <v>0.33445592846359307</v>
      </c>
    </row>
    <row r="17" spans="1:11" ht="24.75" customHeight="1">
      <c r="A17" s="32" t="s">
        <v>35</v>
      </c>
      <c r="B17" s="23">
        <v>381.5</v>
      </c>
      <c r="C17" s="21">
        <v>109.9</v>
      </c>
      <c r="D17" s="21">
        <v>480</v>
      </c>
      <c r="E17" s="21">
        <v>100</v>
      </c>
      <c r="F17" s="21">
        <v>92.6</v>
      </c>
      <c r="G17" s="34">
        <f t="shared" si="2"/>
        <v>19.291666666666664</v>
      </c>
      <c r="H17" s="34">
        <f t="shared" si="3"/>
        <v>92.6</v>
      </c>
      <c r="I17" s="35">
        <f t="shared" si="4"/>
        <v>84.25841674249317</v>
      </c>
      <c r="J17" s="4">
        <f t="shared" si="0"/>
        <v>3.9769799003607624</v>
      </c>
      <c r="K17" s="4">
        <f t="shared" si="1"/>
        <v>2.1507374288700496</v>
      </c>
    </row>
    <row r="18" spans="1:11" ht="13.5" customHeight="1">
      <c r="A18" s="24" t="s">
        <v>21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36" t="e">
        <f t="shared" si="2"/>
        <v>#DIV/0!</v>
      </c>
      <c r="H18" s="36" t="e">
        <f t="shared" si="3"/>
        <v>#DIV/0!</v>
      </c>
      <c r="I18" s="37" t="e">
        <f t="shared" si="4"/>
        <v>#DIV/0!</v>
      </c>
      <c r="J18" s="4">
        <f t="shared" si="0"/>
        <v>0</v>
      </c>
      <c r="K18" s="4">
        <f t="shared" si="1"/>
        <v>0</v>
      </c>
    </row>
    <row r="19" spans="1:11" ht="13.5">
      <c r="A19" s="24" t="s">
        <v>13</v>
      </c>
      <c r="B19" s="23">
        <v>368.6</v>
      </c>
      <c r="C19" s="23">
        <v>132.1</v>
      </c>
      <c r="D19" s="23">
        <v>270</v>
      </c>
      <c r="E19" s="23">
        <v>100</v>
      </c>
      <c r="F19" s="23">
        <v>101.4</v>
      </c>
      <c r="G19" s="34">
        <f t="shared" si="2"/>
        <v>37.55555555555556</v>
      </c>
      <c r="H19" s="34">
        <f t="shared" si="3"/>
        <v>101.4</v>
      </c>
      <c r="I19" s="35">
        <f t="shared" si="4"/>
        <v>76.76003028009085</v>
      </c>
      <c r="J19" s="4">
        <f t="shared" si="0"/>
        <v>4.3549218347363</v>
      </c>
      <c r="K19" s="4">
        <f t="shared" si="1"/>
        <v>2.3551271629311348</v>
      </c>
    </row>
    <row r="20" spans="1:11" ht="13.5">
      <c r="A20" s="24" t="s">
        <v>4</v>
      </c>
      <c r="B20" s="23">
        <v>13</v>
      </c>
      <c r="C20" s="23">
        <v>7</v>
      </c>
      <c r="D20" s="23">
        <v>7</v>
      </c>
      <c r="E20" s="23">
        <v>1</v>
      </c>
      <c r="F20" s="23">
        <v>2</v>
      </c>
      <c r="G20" s="34">
        <f t="shared" si="2"/>
        <v>28.57142857142857</v>
      </c>
      <c r="H20" s="34">
        <f t="shared" si="3"/>
        <v>200</v>
      </c>
      <c r="I20" s="35">
        <f t="shared" si="4"/>
        <v>28.57142857142857</v>
      </c>
      <c r="J20" s="4">
        <f t="shared" si="0"/>
        <v>0.08589589417625838</v>
      </c>
      <c r="K20" s="4">
        <f t="shared" si="1"/>
        <v>0.04645221228661015</v>
      </c>
    </row>
    <row r="21" spans="1:11" ht="13.5" customHeight="1">
      <c r="A21" s="24" t="s">
        <v>38</v>
      </c>
      <c r="B21" s="23">
        <v>2</v>
      </c>
      <c r="C21" s="23">
        <v>0</v>
      </c>
      <c r="D21" s="23">
        <v>10</v>
      </c>
      <c r="E21" s="23">
        <v>2.5</v>
      </c>
      <c r="F21" s="23">
        <v>0</v>
      </c>
      <c r="G21" s="34">
        <f t="shared" si="2"/>
        <v>0</v>
      </c>
      <c r="H21" s="34">
        <f t="shared" si="3"/>
        <v>0</v>
      </c>
      <c r="I21" s="37" t="e">
        <f t="shared" si="4"/>
        <v>#DIV/0!</v>
      </c>
      <c r="J21" s="4">
        <f t="shared" si="0"/>
        <v>0</v>
      </c>
      <c r="K21" s="4">
        <f t="shared" si="1"/>
        <v>0</v>
      </c>
    </row>
    <row r="22" spans="1:11" ht="14.25" thickBot="1">
      <c r="A22" s="25" t="s">
        <v>9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36" t="e">
        <f t="shared" si="2"/>
        <v>#DIV/0!</v>
      </c>
      <c r="H22" s="36" t="e">
        <f t="shared" si="3"/>
        <v>#DIV/0!</v>
      </c>
      <c r="I22" s="37" t="e">
        <f t="shared" si="4"/>
        <v>#DIV/0!</v>
      </c>
      <c r="J22" s="4">
        <f t="shared" si="0"/>
        <v>0</v>
      </c>
      <c r="K22" s="4">
        <f t="shared" si="1"/>
        <v>0</v>
      </c>
    </row>
    <row r="23" spans="1:11" ht="14.25" thickBot="1">
      <c r="A23" s="27" t="s">
        <v>19</v>
      </c>
      <c r="B23" s="28">
        <f>SUM(B7:B22)</f>
        <v>5219.3</v>
      </c>
      <c r="C23" s="28">
        <f>SUM(C7:C22)</f>
        <v>1192.7</v>
      </c>
      <c r="D23" s="28">
        <f>SUM(D7:D22)</f>
        <v>9064.199999999999</v>
      </c>
      <c r="E23" s="28">
        <f>SUM(E7:E22)</f>
        <v>2495.4</v>
      </c>
      <c r="F23" s="28">
        <f>SUM(F7:F22)</f>
        <v>2328.4</v>
      </c>
      <c r="G23" s="38">
        <f t="shared" si="2"/>
        <v>25.687870964894866</v>
      </c>
      <c r="H23" s="38">
        <f t="shared" si="3"/>
        <v>93.3076861425022</v>
      </c>
      <c r="I23" s="38">
        <f t="shared" si="4"/>
        <v>195.22092730778905</v>
      </c>
      <c r="J23" s="16">
        <f t="shared" si="0"/>
        <v>100</v>
      </c>
      <c r="K23" s="17">
        <f t="shared" si="1"/>
        <v>54.079665544071545</v>
      </c>
    </row>
    <row r="24" spans="1:11" ht="13.5">
      <c r="A24" s="29" t="s">
        <v>8</v>
      </c>
      <c r="B24" s="30">
        <v>9437</v>
      </c>
      <c r="C24" s="30">
        <v>1887.4</v>
      </c>
      <c r="D24" s="30">
        <v>9935.8</v>
      </c>
      <c r="E24" s="30">
        <v>2219</v>
      </c>
      <c r="F24" s="30">
        <v>2219</v>
      </c>
      <c r="G24" s="39">
        <f t="shared" si="2"/>
        <v>22.33338030153586</v>
      </c>
      <c r="H24" s="39">
        <f t="shared" si="3"/>
        <v>100</v>
      </c>
      <c r="I24" s="40">
        <f t="shared" si="4"/>
        <v>117.569142736039</v>
      </c>
      <c r="K24" s="4">
        <f t="shared" si="1"/>
        <v>51.538729531993965</v>
      </c>
    </row>
    <row r="25" spans="1:11" ht="14.25" customHeight="1">
      <c r="A25" s="24" t="s">
        <v>10</v>
      </c>
      <c r="B25" s="23">
        <v>6161</v>
      </c>
      <c r="C25" s="23">
        <v>0</v>
      </c>
      <c r="D25" s="23">
        <v>0</v>
      </c>
      <c r="E25" s="23">
        <v>0</v>
      </c>
      <c r="F25" s="23">
        <v>0</v>
      </c>
      <c r="G25" s="36" t="e">
        <f t="shared" si="2"/>
        <v>#DIV/0!</v>
      </c>
      <c r="H25" s="36" t="e">
        <f t="shared" si="3"/>
        <v>#DIV/0!</v>
      </c>
      <c r="I25" s="41" t="e">
        <f t="shared" si="4"/>
        <v>#DIV/0!</v>
      </c>
      <c r="K25" s="4">
        <f t="shared" si="1"/>
        <v>0</v>
      </c>
    </row>
    <row r="26" spans="1:11" ht="14.25" customHeight="1">
      <c r="A26" s="22" t="s">
        <v>6</v>
      </c>
      <c r="B26" s="21">
        <v>418.5</v>
      </c>
      <c r="C26" s="21">
        <v>210</v>
      </c>
      <c r="D26" s="21">
        <v>633.8</v>
      </c>
      <c r="E26" s="21">
        <v>158.5</v>
      </c>
      <c r="F26" s="21">
        <v>158.5</v>
      </c>
      <c r="G26" s="34">
        <f t="shared" si="2"/>
        <v>25.007888923950777</v>
      </c>
      <c r="H26" s="34">
        <f t="shared" si="3"/>
        <v>100</v>
      </c>
      <c r="I26" s="40">
        <f t="shared" si="4"/>
        <v>75.47619047619048</v>
      </c>
      <c r="K26" s="4">
        <f t="shared" si="1"/>
        <v>3.6813378237138545</v>
      </c>
    </row>
    <row r="27" spans="1:11" ht="15.75" customHeight="1">
      <c r="A27" s="24" t="s">
        <v>14</v>
      </c>
      <c r="B27" s="21">
        <v>1331.4</v>
      </c>
      <c r="C27" s="21">
        <v>0</v>
      </c>
      <c r="D27" s="21">
        <v>0</v>
      </c>
      <c r="E27" s="21">
        <v>0</v>
      </c>
      <c r="F27" s="21">
        <v>0</v>
      </c>
      <c r="G27" s="36" t="e">
        <f t="shared" si="2"/>
        <v>#DIV/0!</v>
      </c>
      <c r="H27" s="36" t="e">
        <f t="shared" si="3"/>
        <v>#DIV/0!</v>
      </c>
      <c r="I27" s="41" t="e">
        <f t="shared" si="4"/>
        <v>#DIV/0!</v>
      </c>
      <c r="K27" s="4">
        <f t="shared" si="1"/>
        <v>0</v>
      </c>
    </row>
    <row r="28" spans="1:11" ht="15.75" customHeight="1" thickBot="1">
      <c r="A28" s="25" t="s">
        <v>22</v>
      </c>
      <c r="B28" s="31">
        <v>-173</v>
      </c>
      <c r="C28" s="31">
        <v>-8.2</v>
      </c>
      <c r="D28" s="31">
        <v>0</v>
      </c>
      <c r="E28" s="31">
        <v>0</v>
      </c>
      <c r="F28" s="31">
        <v>-400.4</v>
      </c>
      <c r="G28" s="42"/>
      <c r="H28" s="42"/>
      <c r="I28" s="43"/>
      <c r="K28" s="4">
        <f t="shared" si="1"/>
        <v>-9.299732899779352</v>
      </c>
    </row>
    <row r="29" spans="1:11" ht="15.75" customHeight="1" thickBot="1">
      <c r="A29" s="27" t="s">
        <v>26</v>
      </c>
      <c r="B29" s="28">
        <f>SUM(B24:B28)</f>
        <v>17174.9</v>
      </c>
      <c r="C29" s="28">
        <f>SUM(C24:C28)</f>
        <v>2089.2000000000003</v>
      </c>
      <c r="D29" s="28">
        <f>SUM(D24:D28)</f>
        <v>10569.599999999999</v>
      </c>
      <c r="E29" s="28">
        <f>SUM(E24:E28)</f>
        <v>2377.5</v>
      </c>
      <c r="F29" s="28">
        <f>SUM(F24:F28)</f>
        <v>1977.1</v>
      </c>
      <c r="G29" s="38">
        <f t="shared" si="2"/>
        <v>18.705532848925223</v>
      </c>
      <c r="H29" s="38">
        <f t="shared" si="3"/>
        <v>83.15878023133543</v>
      </c>
      <c r="I29" s="38">
        <f t="shared" si="4"/>
        <v>94.63430978364923</v>
      </c>
      <c r="J29" s="15"/>
      <c r="K29" s="17">
        <f t="shared" si="1"/>
        <v>45.92033445592846</v>
      </c>
    </row>
    <row r="30" spans="1:11" ht="14.25" thickBot="1">
      <c r="A30" s="27" t="s">
        <v>5</v>
      </c>
      <c r="B30" s="33">
        <f>B29+B23</f>
        <v>22394.2</v>
      </c>
      <c r="C30" s="33">
        <f>C29+C23</f>
        <v>3281.9000000000005</v>
      </c>
      <c r="D30" s="33">
        <f>D29+D23</f>
        <v>19633.799999999996</v>
      </c>
      <c r="E30" s="33">
        <f>E29+E23</f>
        <v>4872.9</v>
      </c>
      <c r="F30" s="33">
        <f>F29+F23</f>
        <v>4305.5</v>
      </c>
      <c r="G30" s="38">
        <f t="shared" si="2"/>
        <v>21.929020362843673</v>
      </c>
      <c r="H30" s="38">
        <f t="shared" si="3"/>
        <v>88.35600976831046</v>
      </c>
      <c r="I30" s="38">
        <f t="shared" si="4"/>
        <v>131.18925012949813</v>
      </c>
      <c r="J30" s="15"/>
      <c r="K30" s="17">
        <f t="shared" si="1"/>
        <v>100</v>
      </c>
    </row>
    <row r="31" spans="1:10" ht="13.5">
      <c r="A31" s="18"/>
      <c r="B31" s="19"/>
      <c r="C31" s="19"/>
      <c r="D31" s="19"/>
      <c r="E31" s="19"/>
      <c r="F31" s="19"/>
      <c r="G31" s="19"/>
      <c r="H31" s="19"/>
      <c r="I31" s="19"/>
      <c r="J31" s="2"/>
    </row>
    <row r="32" spans="1:10" ht="14.25" customHeight="1">
      <c r="A32" s="5"/>
      <c r="B32" s="14"/>
      <c r="C32" s="14"/>
      <c r="D32" s="14"/>
      <c r="E32" s="14"/>
      <c r="F32" s="14"/>
      <c r="G32" s="14"/>
      <c r="H32" s="14"/>
      <c r="I32" s="14"/>
      <c r="J32" s="2"/>
    </row>
  </sheetData>
  <mergeCells count="9">
    <mergeCell ref="K5:K6"/>
    <mergeCell ref="D5:D6"/>
    <mergeCell ref="E5:E6"/>
    <mergeCell ref="F5:F6"/>
    <mergeCell ref="G5:I5"/>
    <mergeCell ref="A5:A6"/>
    <mergeCell ref="B5:B6"/>
    <mergeCell ref="C5:C6"/>
    <mergeCell ref="J5:J6"/>
  </mergeCells>
  <printOptions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</cp:lastModifiedBy>
  <cp:lastPrinted>2014-04-18T05:49:59Z</cp:lastPrinted>
  <dcterms:created xsi:type="dcterms:W3CDTF">2006-03-15T08:27:04Z</dcterms:created>
  <dcterms:modified xsi:type="dcterms:W3CDTF">2014-04-18T05:50:21Z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