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6245" windowHeight="7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<sst xmlns="http://schemas.openxmlformats.org/spreadsheetml/2006/main" count="39" uniqueCount="39">
  <si>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</si>
  <si>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</si>
  <si>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</si>
  <si>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</si>
  <si>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</si>
  <si>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</si>
  <si>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</si>
  <si>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</si>
  <si>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</si>
  <si>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</si>
  <si>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</si>
  <si>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</si>
  <si>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</si>
  <si>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</si>
  <si>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</si>
  <si>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</si>
  <si>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</si>
  <si>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</si>
  <si>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</si>
  <si>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</si>
  <si>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</si>
  <si>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</si>
  <si>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</si>
  <si>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</si>
  <si>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</si>
  <si>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Факт 2013 г.</t>
  </si>
  <si>
    <t>План 2014 г.</t>
  </si>
  <si>
    <t>к плану 2014 г.</t>
  </si>
  <si>
    <t>структура  налоговые и неналоговые   факт 2014 г.</t>
  </si>
  <si>
    <t>структура  общая   факт 2014 г.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</si>
  <si>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</si>
  <si>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</si>
  <si>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</si>
  <si>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Исполнение доходной части бюджета Старопольского сельского поселения на 01.07.2014 г.</t>
  </si>
  <si>
    <t>Факт 1 полуг.   2013 г.</t>
  </si>
  <si>
    <t>План 1 полуг.     2014 г.</t>
  </si>
  <si>
    <t>Факт 1 полуг.   2014 г.</t>
  </si>
  <si>
    <t>к плану       1 полуг.    2014 г.</t>
  </si>
  <si>
    <t>к факту      1 полуг.    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</si>
</sst>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0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b/>
      <sz val="10"/>
      <name val="Arial Narrow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65" fontId="19" fillId="0" borderId="5" xfId="0" applyNumberFormat="1" applyFont="1" applyBorder="1" applyAlignment="1">
      <alignment horizontal="left" vertical="center"/>
    </xf>
    <xf numFmtId="171" fontId="19" fillId="0" borderId="6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Border="1" applyAlignment="1">
      <alignment horizontal="left" vertical="center"/>
    </xf>
    <xf numFmtId="49" fontId="19" fillId="0" borderId="9" xfId="0" applyNumberFormat="1" applyFont="1" applyBorder="1" applyAlignment="1">
      <alignment horizontal="left" vertical="center"/>
    </xf>
    <xf numFmtId="171" fontId="19" fillId="0" borderId="10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left" vertical="center"/>
    </xf>
    <xf numFmtId="171" fontId="20" fillId="0" borderId="11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left" vertical="center"/>
    </xf>
    <xf numFmtId="171" fontId="19" fillId="0" borderId="13" xfId="0" applyNumberFormat="1" applyFont="1" applyFill="1" applyBorder="1" applyAlignment="1">
      <alignment horizontal="right" vertical="center" wrapText="1"/>
    </xf>
    <xf numFmtId="171" fontId="19" fillId="0" borderId="14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171" fontId="20" fillId="0" borderId="15" xfId="0" applyNumberFormat="1" applyFont="1" applyFill="1" applyBorder="1" applyAlignment="1">
      <alignment horizontal="right" vertical="center" wrapText="1"/>
    </xf>
    <xf numFmtId="171" fontId="21" fillId="0" borderId="6" xfId="0" applyNumberFormat="1" applyFont="1" applyFill="1" applyBorder="1" applyAlignment="1">
      <alignment horizontal="right" vertical="center" wrapText="1"/>
    </xf>
    <xf numFmtId="171" fontId="21" fillId="0" borderId="2" xfId="0" applyNumberFormat="1" applyFont="1" applyFill="1" applyBorder="1" applyAlignment="1">
      <alignment horizontal="right" vertical="center" wrapText="1"/>
    </xf>
    <xf numFmtId="171" fontId="22" fillId="0" borderId="6" xfId="0" applyNumberFormat="1" applyFont="1" applyFill="1" applyBorder="1" applyAlignment="1">
      <alignment horizontal="right" vertical="center" wrapText="1"/>
    </xf>
    <xf numFmtId="171" fontId="22" fillId="0" borderId="2" xfId="0" applyNumberFormat="1" applyFont="1" applyFill="1" applyBorder="1" applyAlignment="1">
      <alignment horizontal="right" vertical="center" wrapText="1"/>
    </xf>
    <xf numFmtId="171" fontId="23" fillId="0" borderId="11" xfId="0" applyNumberFormat="1" applyFont="1" applyFill="1" applyBorder="1" applyAlignment="1">
      <alignment horizontal="right" vertical="center" wrapText="1"/>
    </xf>
    <xf numFmtId="171" fontId="21" fillId="0" borderId="1" xfId="0" applyNumberFormat="1" applyFont="1" applyFill="1" applyBorder="1" applyAlignment="1">
      <alignment horizontal="right" vertical="center" wrapText="1"/>
    </xf>
    <xf numFmtId="171" fontId="21" fillId="0" borderId="16" xfId="0" applyNumberFormat="1" applyFont="1" applyFill="1" applyBorder="1" applyAlignment="1">
      <alignment horizontal="right" vertical="center" wrapText="1"/>
    </xf>
    <xf numFmtId="171" fontId="22" fillId="0" borderId="16" xfId="0" applyNumberFormat="1" applyFont="1" applyFill="1" applyBorder="1" applyAlignment="1">
      <alignment horizontal="right" vertical="center" wrapText="1"/>
    </xf>
    <xf numFmtId="171" fontId="21" fillId="0" borderId="14" xfId="0" applyNumberFormat="1" applyFont="1" applyFill="1" applyBorder="1" applyAlignment="1">
      <alignment horizontal="right" vertical="center" wrapText="1"/>
    </xf>
    <xf numFmtId="171" fontId="21" fillId="0" borderId="17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H37" sqref="H37"/>
    </sheetView>
  </sheetViews>
  <sheetFormatPr defaultColWidth="9.00390625" defaultRowHeight="12.75"/>
  <cols>
    <col min="1" max="1" width="41.625" style="0" customWidth="1"/>
    <col min="2" max="2" width="13.125" style="12" customWidth="1"/>
    <col min="3" max="3" width="12.25390625" style="12" customWidth="1"/>
    <col min="4" max="4" width="11.625" style="12" customWidth="1"/>
    <col min="5" max="5" width="12.25390625" style="12" customWidth="1"/>
    <col min="6" max="6" width="12.125" style="12" customWidth="1"/>
    <col min="7" max="7" width="9.125" style="12" customWidth="1"/>
    <col min="8" max="8" width="8.375" style="12" customWidth="1"/>
    <col min="9" max="9" width="8.75390625" style="12" customWidth="1"/>
    <col min="10" max="10" width="10.875" style="0" customWidth="1"/>
  </cols>
  <sheetData>
    <row r="1" ht="15.75">
      <c r="I1" s="10" t="s">
        <v>20</v>
      </c>
    </row>
    <row r="2" spans="1:9" s="7" customFormat="1" ht="18">
      <c r="A2" s="6" t="s">
        <v>33</v>
      </c>
      <c r="B2" s="9"/>
      <c r="C2" s="9"/>
      <c r="D2" s="9"/>
      <c r="E2" s="9"/>
      <c r="F2" s="9"/>
      <c r="G2" s="9"/>
      <c r="H2" s="9"/>
      <c r="I2" s="9"/>
    </row>
    <row r="3" spans="1:9" ht="15.75">
      <c r="A3" s="3"/>
      <c r="B3" s="10"/>
      <c r="C3" s="10"/>
      <c r="D3" s="10"/>
      <c r="E3" s="10"/>
      <c r="F3" s="10"/>
      <c r="G3" s="10"/>
      <c r="H3" s="10"/>
      <c r="I3" s="10"/>
    </row>
    <row r="4" spans="1:8" ht="13.5" thickBot="1">
      <c r="A4" s="1"/>
      <c r="B4" s="11"/>
      <c r="C4" s="11"/>
      <c r="D4" s="11"/>
      <c r="E4" s="11"/>
      <c r="G4" s="11"/>
      <c r="H4" s="11" t="s">
        <v>23</v>
      </c>
    </row>
    <row r="5" spans="1:11" ht="25.5" customHeight="1">
      <c r="A5" s="51" t="s">
        <v>0</v>
      </c>
      <c r="B5" s="46" t="s">
        <v>25</v>
      </c>
      <c r="C5" s="46" t="s">
        <v>34</v>
      </c>
      <c r="D5" s="46" t="s">
        <v>26</v>
      </c>
      <c r="E5" s="46" t="s">
        <v>35</v>
      </c>
      <c r="F5" s="46" t="s">
        <v>36</v>
      </c>
      <c r="G5" s="48" t="s">
        <v>11</v>
      </c>
      <c r="H5" s="49"/>
      <c r="I5" s="50"/>
      <c r="J5" s="53" t="s">
        <v>28</v>
      </c>
      <c r="K5" s="44" t="s">
        <v>29</v>
      </c>
    </row>
    <row r="6" spans="1:11" ht="33" customHeight="1">
      <c r="A6" s="52"/>
      <c r="B6" s="47"/>
      <c r="C6" s="47"/>
      <c r="D6" s="47"/>
      <c r="E6" s="47"/>
      <c r="F6" s="47"/>
      <c r="G6" s="8" t="s">
        <v>27</v>
      </c>
      <c r="H6" s="8" t="s">
        <v>37</v>
      </c>
      <c r="I6" s="13" t="s">
        <v>38</v>
      </c>
      <c r="J6" s="54"/>
      <c r="K6" s="45"/>
    </row>
    <row r="7" spans="1:11" ht="13.5">
      <c r="A7" s="20" t="s">
        <v>2</v>
      </c>
      <c r="B7" s="21">
        <v>949.4</v>
      </c>
      <c r="C7" s="21">
        <v>412.1</v>
      </c>
      <c r="D7" s="21">
        <v>1002.1</v>
      </c>
      <c r="E7" s="21">
        <v>406</v>
      </c>
      <c r="F7" s="21">
        <v>569.6</v>
      </c>
      <c r="G7" s="34">
        <f>F7/D7*100</f>
        <v>56.840634667198884</v>
      </c>
      <c r="H7" s="34">
        <f>F7/E7*100</f>
        <v>140.29556650246306</v>
      </c>
      <c r="I7" s="35">
        <f>F7/C7*100</f>
        <v>138.21887891288523</v>
      </c>
      <c r="J7" s="4">
        <f aca="true" t="shared" si="0" ref="J7:J23">F7/$F$23*100</f>
        <v>13.407716027587504</v>
      </c>
      <c r="K7" s="4">
        <f aca="true" t="shared" si="1" ref="K7:K30">F7/$F$30*100</f>
        <v>4.440356101591856</v>
      </c>
    </row>
    <row r="8" spans="1:11" ht="13.5" customHeight="1">
      <c r="A8" s="22" t="s">
        <v>31</v>
      </c>
      <c r="B8" s="21">
        <v>0</v>
      </c>
      <c r="C8" s="21">
        <v>0</v>
      </c>
      <c r="D8" s="21">
        <v>2672.8</v>
      </c>
      <c r="E8" s="21">
        <v>1336.2</v>
      </c>
      <c r="F8" s="21">
        <v>864.7</v>
      </c>
      <c r="G8" s="34">
        <f aca="true" t="shared" si="2" ref="G8:G30">F8/D8*100</f>
        <v>32.35184076623766</v>
      </c>
      <c r="H8" s="34">
        <f aca="true" t="shared" si="3" ref="H8:H30">F8/E8*100</f>
        <v>64.71336626253556</v>
      </c>
      <c r="I8" s="37" t="e">
        <f aca="true" t="shared" si="4" ref="I8:I30">F8/C8*100</f>
        <v>#DIV/0!</v>
      </c>
      <c r="J8" s="4">
        <f t="shared" si="0"/>
        <v>20.35402396252619</v>
      </c>
      <c r="K8" s="4">
        <f t="shared" si="1"/>
        <v>6.74082851307317</v>
      </c>
    </row>
    <row r="9" spans="1:11" ht="13.5">
      <c r="A9" s="22" t="s">
        <v>7</v>
      </c>
      <c r="B9" s="21">
        <v>19</v>
      </c>
      <c r="C9" s="21">
        <v>19</v>
      </c>
      <c r="D9" s="21">
        <v>22</v>
      </c>
      <c r="E9" s="21">
        <v>22</v>
      </c>
      <c r="F9" s="21">
        <v>34.3</v>
      </c>
      <c r="G9" s="34">
        <f t="shared" si="2"/>
        <v>155.90909090909088</v>
      </c>
      <c r="H9" s="34">
        <f t="shared" si="3"/>
        <v>155.90909090909088</v>
      </c>
      <c r="I9" s="35">
        <f t="shared" si="4"/>
        <v>180.52631578947367</v>
      </c>
      <c r="J9" s="4">
        <f t="shared" si="0"/>
        <v>0.8073817762399077</v>
      </c>
      <c r="K9" s="4">
        <f t="shared" si="1"/>
        <v>0.2673880166513354</v>
      </c>
    </row>
    <row r="10" spans="1:11" ht="13.5">
      <c r="A10" s="22" t="s">
        <v>3</v>
      </c>
      <c r="B10" s="21">
        <v>207.4</v>
      </c>
      <c r="C10" s="21">
        <v>21.3</v>
      </c>
      <c r="D10" s="21">
        <v>243</v>
      </c>
      <c r="E10" s="21">
        <v>22</v>
      </c>
      <c r="F10" s="21">
        <v>44.1</v>
      </c>
      <c r="G10" s="34">
        <f t="shared" si="2"/>
        <v>18.14814814814815</v>
      </c>
      <c r="H10" s="34">
        <f t="shared" si="3"/>
        <v>200.45454545454544</v>
      </c>
      <c r="I10" s="35">
        <f t="shared" si="4"/>
        <v>207.04225352112675</v>
      </c>
      <c r="J10" s="4">
        <f t="shared" si="0"/>
        <v>1.0380622837370241</v>
      </c>
      <c r="K10" s="4">
        <f t="shared" si="1"/>
        <v>0.34378459283743124</v>
      </c>
    </row>
    <row r="11" spans="1:11" ht="13.5">
      <c r="A11" s="22" t="s">
        <v>15</v>
      </c>
      <c r="B11" s="21">
        <v>645.9</v>
      </c>
      <c r="C11" s="21">
        <v>87.5</v>
      </c>
      <c r="D11" s="21">
        <v>542</v>
      </c>
      <c r="E11" s="21">
        <v>70</v>
      </c>
      <c r="F11" s="21">
        <v>246.1</v>
      </c>
      <c r="G11" s="34">
        <f t="shared" si="2"/>
        <v>45.405904059040594</v>
      </c>
      <c r="H11" s="34">
        <f t="shared" si="3"/>
        <v>351.57142857142856</v>
      </c>
      <c r="I11" s="35">
        <f t="shared" si="4"/>
        <v>281.25714285714287</v>
      </c>
      <c r="J11" s="4">
        <f t="shared" si="0"/>
        <v>5.792905397453098</v>
      </c>
      <c r="K11" s="4">
        <f t="shared" si="1"/>
        <v>1.918489530550835</v>
      </c>
    </row>
    <row r="12" spans="1:11" ht="15.75" customHeight="1">
      <c r="A12" s="22" t="s">
        <v>1</v>
      </c>
      <c r="B12" s="21">
        <v>1028.2</v>
      </c>
      <c r="C12" s="21">
        <v>305.7</v>
      </c>
      <c r="D12" s="21">
        <v>996.4</v>
      </c>
      <c r="E12" s="21">
        <v>326.4</v>
      </c>
      <c r="F12" s="21">
        <v>627.4</v>
      </c>
      <c r="G12" s="34">
        <f t="shared" si="2"/>
        <v>62.96668004817343</v>
      </c>
      <c r="H12" s="34">
        <f t="shared" si="3"/>
        <v>192.218137254902</v>
      </c>
      <c r="I12" s="35">
        <f t="shared" si="4"/>
        <v>205.2338894340857</v>
      </c>
      <c r="J12" s="4">
        <f t="shared" si="0"/>
        <v>14.768260245274579</v>
      </c>
      <c r="K12" s="4">
        <f t="shared" si="1"/>
        <v>4.8909399897098496</v>
      </c>
    </row>
    <row r="13" spans="1:11" ht="15.75" customHeight="1">
      <c r="A13" s="22" t="s">
        <v>12</v>
      </c>
      <c r="B13" s="21">
        <v>10.9</v>
      </c>
      <c r="C13" s="21">
        <v>5.2</v>
      </c>
      <c r="D13" s="21">
        <v>12</v>
      </c>
      <c r="E13" s="21">
        <v>6</v>
      </c>
      <c r="F13" s="21">
        <v>7.7</v>
      </c>
      <c r="G13" s="34">
        <f t="shared" si="2"/>
        <v>64.16666666666667</v>
      </c>
      <c r="H13" s="34">
        <f t="shared" si="3"/>
        <v>128.33333333333334</v>
      </c>
      <c r="I13" s="35">
        <f t="shared" si="4"/>
        <v>148.0769230769231</v>
      </c>
      <c r="J13" s="4">
        <f t="shared" si="0"/>
        <v>0.1812489701763058</v>
      </c>
      <c r="K13" s="4">
        <f t="shared" si="1"/>
        <v>0.060025881289075295</v>
      </c>
    </row>
    <row r="14" spans="1:11" ht="15.75" customHeight="1">
      <c r="A14" s="22" t="s">
        <v>17</v>
      </c>
      <c r="B14" s="21">
        <v>610.9</v>
      </c>
      <c r="C14" s="21">
        <v>206.7</v>
      </c>
      <c r="D14" s="21">
        <v>745.4</v>
      </c>
      <c r="E14" s="21">
        <v>300</v>
      </c>
      <c r="F14" s="21">
        <v>295.3</v>
      </c>
      <c r="G14" s="34">
        <f t="shared" si="2"/>
        <v>39.61631338878455</v>
      </c>
      <c r="H14" s="34">
        <f t="shared" si="3"/>
        <v>98.43333333333334</v>
      </c>
      <c r="I14" s="35">
        <f t="shared" si="4"/>
        <v>142.8640541848089</v>
      </c>
      <c r="J14" s="4">
        <f t="shared" si="0"/>
        <v>6.9510157003978055</v>
      </c>
      <c r="K14" s="4">
        <f t="shared" si="1"/>
        <v>2.30203152528103</v>
      </c>
    </row>
    <row r="15" spans="1:11" ht="15.75" customHeight="1">
      <c r="A15" s="22" t="s">
        <v>18</v>
      </c>
      <c r="B15" s="21">
        <v>932.5</v>
      </c>
      <c r="C15" s="21">
        <v>426.9</v>
      </c>
      <c r="D15" s="21">
        <v>2190</v>
      </c>
      <c r="E15" s="21">
        <v>1395</v>
      </c>
      <c r="F15" s="21">
        <v>1196.9</v>
      </c>
      <c r="G15" s="34">
        <f t="shared" si="2"/>
        <v>54.65296803652968</v>
      </c>
      <c r="H15" s="34">
        <f t="shared" si="3"/>
        <v>85.79928315412188</v>
      </c>
      <c r="I15" s="35">
        <f t="shared" si="4"/>
        <v>280.3701100960413</v>
      </c>
      <c r="J15" s="4">
        <f t="shared" si="0"/>
        <v>28.173622390132525</v>
      </c>
      <c r="K15" s="4">
        <f t="shared" si="1"/>
        <v>9.330516534401848</v>
      </c>
    </row>
    <row r="16" spans="1:11" ht="15.75" customHeight="1">
      <c r="A16" s="22" t="s">
        <v>16</v>
      </c>
      <c r="B16" s="21">
        <v>50</v>
      </c>
      <c r="C16" s="21">
        <v>17</v>
      </c>
      <c r="D16" s="21">
        <v>35.5</v>
      </c>
      <c r="E16" s="21">
        <v>20</v>
      </c>
      <c r="F16" s="21">
        <v>30.2</v>
      </c>
      <c r="G16" s="34">
        <f t="shared" si="2"/>
        <v>85.07042253521126</v>
      </c>
      <c r="H16" s="34">
        <f t="shared" si="3"/>
        <v>151</v>
      </c>
      <c r="I16" s="35">
        <f t="shared" si="4"/>
        <v>177.6470588235294</v>
      </c>
      <c r="J16" s="4">
        <f t="shared" si="0"/>
        <v>0.7108725843278487</v>
      </c>
      <c r="K16" s="4">
        <f t="shared" si="1"/>
        <v>0.23542618375715246</v>
      </c>
    </row>
    <row r="17" spans="1:11" ht="24.75" customHeight="1">
      <c r="A17" s="32" t="s">
        <v>30</v>
      </c>
      <c r="B17" s="23">
        <v>381.5</v>
      </c>
      <c r="C17" s="21">
        <v>158.1</v>
      </c>
      <c r="D17" s="21">
        <v>480</v>
      </c>
      <c r="E17" s="21">
        <v>225</v>
      </c>
      <c r="F17" s="21">
        <v>172.4</v>
      </c>
      <c r="G17" s="34">
        <f t="shared" si="2"/>
        <v>35.91666666666667</v>
      </c>
      <c r="H17" s="34">
        <f t="shared" si="3"/>
        <v>76.62222222222222</v>
      </c>
      <c r="I17" s="35">
        <f t="shared" si="4"/>
        <v>109.04490828589502</v>
      </c>
      <c r="J17" s="4">
        <f t="shared" si="0"/>
        <v>4.0580938257656</v>
      </c>
      <c r="K17" s="4">
        <f t="shared" si="1"/>
        <v>1.3439560953554002</v>
      </c>
    </row>
    <row r="18" spans="1:11" ht="13.5" customHeight="1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36" t="e">
        <f t="shared" si="2"/>
        <v>#DIV/0!</v>
      </c>
      <c r="H18" s="36" t="e">
        <f t="shared" si="3"/>
        <v>#DIV/0!</v>
      </c>
      <c r="I18" s="37" t="e">
        <f t="shared" si="4"/>
        <v>#DIV/0!</v>
      </c>
      <c r="J18" s="4">
        <f t="shared" si="0"/>
        <v>0</v>
      </c>
      <c r="K18" s="4">
        <f t="shared" si="1"/>
        <v>0</v>
      </c>
    </row>
    <row r="19" spans="1:11" ht="13.5">
      <c r="A19" s="24" t="s">
        <v>13</v>
      </c>
      <c r="B19" s="23">
        <v>368.6</v>
      </c>
      <c r="C19" s="23">
        <v>234.3</v>
      </c>
      <c r="D19" s="23">
        <v>270</v>
      </c>
      <c r="E19" s="23">
        <v>160</v>
      </c>
      <c r="F19" s="23">
        <v>156.6</v>
      </c>
      <c r="G19" s="34">
        <f t="shared" si="2"/>
        <v>57.99999999999999</v>
      </c>
      <c r="H19" s="34">
        <f t="shared" si="3"/>
        <v>97.875</v>
      </c>
      <c r="I19" s="35">
        <f t="shared" si="4"/>
        <v>66.83738796414852</v>
      </c>
      <c r="J19" s="4">
        <f t="shared" si="0"/>
        <v>3.6861803544947382</v>
      </c>
      <c r="K19" s="4">
        <f t="shared" si="1"/>
        <v>1.2207861051778168</v>
      </c>
    </row>
    <row r="20" spans="1:11" ht="13.5">
      <c r="A20" s="24" t="s">
        <v>4</v>
      </c>
      <c r="B20" s="23">
        <v>13</v>
      </c>
      <c r="C20" s="23">
        <v>9</v>
      </c>
      <c r="D20" s="23">
        <v>7</v>
      </c>
      <c r="E20" s="23">
        <v>2</v>
      </c>
      <c r="F20" s="23">
        <v>3</v>
      </c>
      <c r="G20" s="34">
        <f t="shared" si="2"/>
        <v>42.857142857142854</v>
      </c>
      <c r="H20" s="34">
        <f t="shared" si="3"/>
        <v>150</v>
      </c>
      <c r="I20" s="35">
        <f t="shared" si="4"/>
        <v>33.33333333333333</v>
      </c>
      <c r="J20" s="4">
        <f t="shared" si="0"/>
        <v>0.07061648188687239</v>
      </c>
      <c r="K20" s="4">
        <f t="shared" si="1"/>
        <v>0.02338670699574362</v>
      </c>
    </row>
    <row r="21" spans="1:11" ht="13.5" customHeight="1">
      <c r="A21" s="24" t="s">
        <v>32</v>
      </c>
      <c r="B21" s="23">
        <v>2</v>
      </c>
      <c r="C21" s="23">
        <v>2</v>
      </c>
      <c r="D21" s="23">
        <v>10</v>
      </c>
      <c r="E21" s="23">
        <v>5</v>
      </c>
      <c r="F21" s="23">
        <v>0</v>
      </c>
      <c r="G21" s="34">
        <f t="shared" si="2"/>
        <v>0</v>
      </c>
      <c r="H21" s="34">
        <f t="shared" si="3"/>
        <v>0</v>
      </c>
      <c r="I21" s="35">
        <f t="shared" si="4"/>
        <v>0</v>
      </c>
      <c r="J21" s="4">
        <f t="shared" si="0"/>
        <v>0</v>
      </c>
      <c r="K21" s="4">
        <f t="shared" si="1"/>
        <v>0</v>
      </c>
    </row>
    <row r="22" spans="1:11" ht="14.25" thickBot="1">
      <c r="A22" s="25" t="s">
        <v>9</v>
      </c>
      <c r="B22" s="26">
        <v>0</v>
      </c>
      <c r="C22" s="26">
        <v>0</v>
      </c>
      <c r="D22" s="26">
        <v>100</v>
      </c>
      <c r="E22" s="26">
        <v>100</v>
      </c>
      <c r="F22" s="26">
        <v>0</v>
      </c>
      <c r="G22" s="34">
        <f t="shared" si="2"/>
        <v>0</v>
      </c>
      <c r="H22" s="34">
        <f t="shared" si="3"/>
        <v>0</v>
      </c>
      <c r="I22" s="37" t="e">
        <f t="shared" si="4"/>
        <v>#DIV/0!</v>
      </c>
      <c r="J22" s="4">
        <f t="shared" si="0"/>
        <v>0</v>
      </c>
      <c r="K22" s="4">
        <f t="shared" si="1"/>
        <v>0</v>
      </c>
    </row>
    <row r="23" spans="1:11" ht="14.25" thickBot="1">
      <c r="A23" s="27" t="s">
        <v>19</v>
      </c>
      <c r="B23" s="28">
        <f>SUM(B7:B22)</f>
        <v>5219.3</v>
      </c>
      <c r="C23" s="28">
        <f>SUM(C7:C22)</f>
        <v>1904.8</v>
      </c>
      <c r="D23" s="28">
        <f>SUM(D7:D22)</f>
        <v>9328.199999999999</v>
      </c>
      <c r="E23" s="28">
        <f>SUM(E7:E22)</f>
        <v>4395.6</v>
      </c>
      <c r="F23" s="28">
        <f>SUM(F7:F22)</f>
        <v>4248.3</v>
      </c>
      <c r="G23" s="38">
        <f t="shared" si="2"/>
        <v>45.5425484016209</v>
      </c>
      <c r="H23" s="38">
        <f t="shared" si="3"/>
        <v>96.64892164892164</v>
      </c>
      <c r="I23" s="38">
        <f t="shared" si="4"/>
        <v>223.03128937421252</v>
      </c>
      <c r="J23" s="16">
        <f t="shared" si="0"/>
        <v>100</v>
      </c>
      <c r="K23" s="17">
        <f t="shared" si="1"/>
        <v>33.11791577667254</v>
      </c>
    </row>
    <row r="24" spans="1:11" ht="13.5">
      <c r="A24" s="29" t="s">
        <v>8</v>
      </c>
      <c r="B24" s="30">
        <v>9437</v>
      </c>
      <c r="C24" s="30">
        <v>4625.1</v>
      </c>
      <c r="D24" s="30">
        <v>9935.8</v>
      </c>
      <c r="E24" s="30">
        <v>5232.9</v>
      </c>
      <c r="F24" s="30">
        <v>5232.9</v>
      </c>
      <c r="G24" s="39">
        <f t="shared" si="2"/>
        <v>52.667122929205505</v>
      </c>
      <c r="H24" s="39">
        <f t="shared" si="3"/>
        <v>100</v>
      </c>
      <c r="I24" s="40">
        <f t="shared" si="4"/>
        <v>113.14133748459491</v>
      </c>
      <c r="K24" s="4">
        <f t="shared" si="1"/>
        <v>40.79343301267559</v>
      </c>
    </row>
    <row r="25" spans="1:11" ht="14.25" customHeight="1">
      <c r="A25" s="24" t="s">
        <v>10</v>
      </c>
      <c r="B25" s="23">
        <v>6161</v>
      </c>
      <c r="C25" s="23">
        <v>0</v>
      </c>
      <c r="D25" s="23">
        <v>3133.2</v>
      </c>
      <c r="E25" s="23">
        <v>3133.2</v>
      </c>
      <c r="F25" s="23">
        <v>3133.2</v>
      </c>
      <c r="G25" s="34">
        <f t="shared" si="2"/>
        <v>100</v>
      </c>
      <c r="H25" s="34">
        <f t="shared" si="3"/>
        <v>100</v>
      </c>
      <c r="I25" s="41" t="e">
        <f t="shared" si="4"/>
        <v>#DIV/0!</v>
      </c>
      <c r="K25" s="4">
        <f t="shared" si="1"/>
        <v>24.425076786354634</v>
      </c>
    </row>
    <row r="26" spans="1:11" ht="14.25" customHeight="1">
      <c r="A26" s="22" t="s">
        <v>6</v>
      </c>
      <c r="B26" s="21">
        <v>418.5</v>
      </c>
      <c r="C26" s="21">
        <v>210</v>
      </c>
      <c r="D26" s="21">
        <v>627.9</v>
      </c>
      <c r="E26" s="21">
        <v>413.8</v>
      </c>
      <c r="F26" s="21">
        <v>413.8</v>
      </c>
      <c r="G26" s="34">
        <f t="shared" si="2"/>
        <v>65.90221372830068</v>
      </c>
      <c r="H26" s="34">
        <f t="shared" si="3"/>
        <v>100</v>
      </c>
      <c r="I26" s="40">
        <f t="shared" si="4"/>
        <v>197.04761904761904</v>
      </c>
      <c r="K26" s="4">
        <f t="shared" si="1"/>
        <v>3.225806451612904</v>
      </c>
    </row>
    <row r="27" spans="1:11" ht="15.75" customHeight="1">
      <c r="A27" s="24" t="s">
        <v>14</v>
      </c>
      <c r="B27" s="21">
        <v>1331.4</v>
      </c>
      <c r="C27" s="21">
        <v>82.2</v>
      </c>
      <c r="D27" s="21">
        <v>400</v>
      </c>
      <c r="E27" s="21">
        <v>400</v>
      </c>
      <c r="F27" s="21">
        <v>200</v>
      </c>
      <c r="G27" s="34">
        <f t="shared" si="2"/>
        <v>50</v>
      </c>
      <c r="H27" s="34">
        <f t="shared" si="3"/>
        <v>50</v>
      </c>
      <c r="I27" s="40">
        <f t="shared" si="4"/>
        <v>243.30900243309003</v>
      </c>
      <c r="K27" s="4">
        <f t="shared" si="1"/>
        <v>1.5591137997162412</v>
      </c>
    </row>
    <row r="28" spans="1:11" ht="15.75" customHeight="1" thickBot="1">
      <c r="A28" s="25" t="s">
        <v>22</v>
      </c>
      <c r="B28" s="31">
        <v>-173</v>
      </c>
      <c r="C28" s="31">
        <v>-173</v>
      </c>
      <c r="D28" s="31">
        <v>0</v>
      </c>
      <c r="E28" s="31">
        <v>0</v>
      </c>
      <c r="F28" s="31">
        <v>-400.4</v>
      </c>
      <c r="G28" s="42"/>
      <c r="H28" s="42"/>
      <c r="I28" s="43"/>
      <c r="K28" s="4">
        <f t="shared" si="1"/>
        <v>-3.121345827031915</v>
      </c>
    </row>
    <row r="29" spans="1:11" ht="15.75" customHeight="1" thickBot="1">
      <c r="A29" s="27" t="s">
        <v>24</v>
      </c>
      <c r="B29" s="28">
        <f>SUM(B24:B28)</f>
        <v>17174.9</v>
      </c>
      <c r="C29" s="28">
        <f>SUM(C24:C28)</f>
        <v>4744.3</v>
      </c>
      <c r="D29" s="28">
        <f>SUM(D24:D28)</f>
        <v>14096.9</v>
      </c>
      <c r="E29" s="28">
        <f>SUM(E24:E28)</f>
        <v>9179.899999999998</v>
      </c>
      <c r="F29" s="28">
        <f>SUM(F24:F28)</f>
        <v>8579.499999999998</v>
      </c>
      <c r="G29" s="38">
        <f t="shared" si="2"/>
        <v>60.86089849541387</v>
      </c>
      <c r="H29" s="38">
        <f t="shared" si="3"/>
        <v>93.45962374317803</v>
      </c>
      <c r="I29" s="38">
        <f t="shared" si="4"/>
        <v>180.83805830154077</v>
      </c>
      <c r="J29" s="15"/>
      <c r="K29" s="17">
        <f t="shared" si="1"/>
        <v>66.88208422332745</v>
      </c>
    </row>
    <row r="30" spans="1:11" ht="14.25" thickBot="1">
      <c r="A30" s="27" t="s">
        <v>5</v>
      </c>
      <c r="B30" s="33">
        <f>B29+B23</f>
        <v>22394.2</v>
      </c>
      <c r="C30" s="33">
        <f>C29+C23</f>
        <v>6649.1</v>
      </c>
      <c r="D30" s="33">
        <f>D29+D23</f>
        <v>23425.1</v>
      </c>
      <c r="E30" s="33">
        <f>E29+E23</f>
        <v>13575.499999999998</v>
      </c>
      <c r="F30" s="33">
        <f>F29+F23</f>
        <v>12827.8</v>
      </c>
      <c r="G30" s="38">
        <f t="shared" si="2"/>
        <v>54.76091884346278</v>
      </c>
      <c r="H30" s="38">
        <f t="shared" si="3"/>
        <v>94.49228389377924</v>
      </c>
      <c r="I30" s="38">
        <f t="shared" si="4"/>
        <v>192.92535831917098</v>
      </c>
      <c r="J30" s="15"/>
      <c r="K30" s="17">
        <f t="shared" si="1"/>
        <v>100</v>
      </c>
    </row>
    <row r="31" spans="1:10" ht="13.5">
      <c r="A31" s="18"/>
      <c r="B31" s="19"/>
      <c r="C31" s="19"/>
      <c r="D31" s="19"/>
      <c r="E31" s="19"/>
      <c r="F31" s="19"/>
      <c r="G31" s="19"/>
      <c r="H31" s="19"/>
      <c r="I31" s="19"/>
      <c r="J31" s="2"/>
    </row>
    <row r="32" spans="1:10" ht="14.25" customHeight="1">
      <c r="A32" s="5"/>
      <c r="B32" s="14"/>
      <c r="C32" s="14"/>
      <c r="D32" s="14"/>
      <c r="E32" s="14"/>
      <c r="F32" s="14"/>
      <c r="G32" s="14"/>
      <c r="H32" s="14"/>
      <c r="I32" s="14"/>
      <c r="J32" s="2"/>
    </row>
  </sheetData>
  <mergeCells count="9">
    <mergeCell ref="A5:A6"/>
    <mergeCell ref="B5:B6"/>
    <mergeCell ref="C5:C6"/>
    <mergeCell ref="J5:J6"/>
    <mergeCell ref="K5:K6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2014-04-18T05:49:59Z</cp:lastPrinted>
  <dcterms:created xsi:type="dcterms:W3CDTF">2006-03-15T08:27:04Z</dcterms:created>
  <dcterms:modified xsi:type="dcterms:W3CDTF">2014-07-18T09:10:15Z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