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1"/>
  </bookViews>
  <sheets>
    <sheet name="прил 2" sheetId="1" r:id="rId1"/>
    <sheet name="прил 3" sheetId="2" r:id="rId2"/>
  </sheets>
  <definedNames>
    <definedName name="_xlnm.Print_Area" localSheetId="0">'прил 2'!$A$1:$J$39</definedName>
    <definedName name="_xlnm.Print_Area" localSheetId="1">'прил 3'!$A$1:$H$34</definedName>
  </definedNames>
  <calcPr fullCalcOnLoad="1"/>
</workbook>
</file>

<file path=xl/sharedStrings.xml><?xml version="1.0" encoding="utf-8"?>
<sst xmlns="http://schemas.openxmlformats.org/spreadsheetml/2006/main" count="136" uniqueCount="128">
  <si>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</si>
  <si>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</si>
  <si>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</si>
  <si>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</si>
  <si>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</si>
  <si>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</si>
  <si>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</si>
  <si>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</si>
  <si>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</si>
  <si>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</si>
  <si>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</si>
  <si>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</si>
  <si>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</si>
  <si>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</si>
  <si>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</si>
  <si>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</si>
  <si>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</si>
  <si>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</si>
  <si>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</si>
  <si>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</si>
  <si>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</si>
  <si>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</si>
  <si>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</si>
  <si>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</si>
  <si>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</si>
  <si>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</si>
  <si>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</si>
  <si>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</si>
  <si>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</si>
  <si>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</si>
  <si>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</si>
  <si>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</si>
  <si>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</si>
  <si>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</si>
  <si>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</si>
  <si>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</si>
  <si>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</si>
  <si>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</si>
  <si>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</si>
  <si>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</si>
  <si>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</si>
  <si>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</si>
  <si>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</si>
  <si>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</si>
  <si>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</si>
  <si>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</si>
  <si>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</si>
  <si>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</si>
  <si>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</si>
  <si>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</si>
  <si>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 пояснительной записке</t>
  </si>
  <si>
    <t>% исполнения</t>
  </si>
  <si>
    <t>Остаток ассигнований</t>
  </si>
  <si>
    <t>Структура расходов, %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</si>
  <si>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</si>
  <si>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</si>
  <si>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</si>
  <si>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</si>
  <si>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</si>
  <si>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</si>
  <si>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</si>
  <si>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</si>
  <si>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</si>
  <si>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</si>
  <si>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</si>
  <si>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</si>
  <si>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</si>
  <si>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</si>
  <si>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</si>
  <si>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</si>
  <si>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</si>
  <si>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</si>
  <si>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</si>
  <si>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</si>
  <si>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</si>
  <si>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</si>
  <si>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</si>
  <si>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</si>
  <si>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</si>
  <si>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</si>
  <si>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262</t>
  </si>
  <si>
    <t>Пособия по социальной помощи населению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</si>
  <si>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</si>
  <si>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</si>
  <si>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</si>
  <si>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</si>
  <si>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</si>
  <si>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</si>
  <si>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3</t>
  </si>
  <si>
    <t>Приложение 2</t>
  </si>
  <si>
    <t xml:space="preserve">Исполнение бюджета МО Старопольское сельское поселение </t>
  </si>
  <si>
    <t>1100</t>
  </si>
  <si>
    <t>1102</t>
  </si>
  <si>
    <t>Массовый спорт</t>
  </si>
  <si>
    <t>ФИЗИЧЕСКАЯ КУЛЬТУРА И СПОРТ</t>
  </si>
  <si>
    <t>263</t>
  </si>
  <si>
    <t>Пенсии, пособия, выплачиваемые организациями сектора государственного управления</t>
  </si>
  <si>
    <t>1001</t>
  </si>
  <si>
    <t>0107</t>
  </si>
  <si>
    <t>Обеспечение проведения выборов и референдумов</t>
  </si>
  <si>
    <t>224</t>
  </si>
  <si>
    <t>Арендная плата за пользование имуществом</t>
  </si>
  <si>
    <t>0111</t>
  </si>
  <si>
    <t>Резервные фонды</t>
  </si>
  <si>
    <t>Исполнение 2017 год</t>
  </si>
  <si>
    <t>Структура расходов 2017 г., %</t>
  </si>
  <si>
    <t>530</t>
  </si>
  <si>
    <t>Увеличение стоимости акций и иных форм участия в капитале</t>
  </si>
  <si>
    <t>по функциональной классификации расходов за 2018 год</t>
  </si>
  <si>
    <t>по экономической классификации расходов за 2018 год</t>
  </si>
  <si>
    <t>Бюджетные ассигнования на 2018 год</t>
  </si>
  <si>
    <t>Исполнение 2018 год</t>
  </si>
  <si>
    <t>Остаток ассигнований 2018 год</t>
  </si>
  <si>
    <t>Исполнение к плану 2018 года,%</t>
  </si>
  <si>
    <t>Исполнение к факту 2017 года,%</t>
  </si>
  <si>
    <t>Структура расходов 2018 г., %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</si>
  <si>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</si>
  <si>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</si>
  <si>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</si>
  <si>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Иные расходы</t>
  </si>
  <si>
    <t>291</t>
  </si>
  <si>
    <t>292</t>
  </si>
  <si>
    <t>293</t>
  </si>
  <si>
    <t>296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</si>
  <si>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</si>
  <si>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</si>
  <si>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0310</t>
  </si>
  <si>
    <t>0314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</si>
</sst>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61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.5"/>
      <color indexed="10"/>
      <name val="MS Sans Serif"/>
      <family val="2"/>
    </font>
    <font>
      <b/>
      <sz val="8.5"/>
      <color indexed="8"/>
      <name val="MS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MS Sans Serif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.5"/>
      <color rgb="FFFF0000"/>
      <name val="MS Sans Serif"/>
      <family val="2"/>
    </font>
    <font>
      <b/>
      <sz val="8.5"/>
      <color theme="1"/>
      <name val="MS Sans Serif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MS Sans Serif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2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2" fontId="2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2" fontId="5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right" vertical="center" wrapText="1"/>
    </xf>
    <xf numFmtId="172" fontId="3" fillId="0" borderId="0" xfId="0" applyNumberFormat="1" applyFont="1" applyBorder="1" applyAlignment="1">
      <alignment horizontal="right" vertical="center" wrapText="1"/>
    </xf>
    <xf numFmtId="172" fontId="3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49" fontId="55" fillId="0" borderId="10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left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left" vertical="center" wrapText="1"/>
    </xf>
    <xf numFmtId="49" fontId="58" fillId="0" borderId="11" xfId="0" applyNumberFormat="1" applyFont="1" applyBorder="1" applyAlignment="1">
      <alignment horizontal="center"/>
    </xf>
    <xf numFmtId="49" fontId="56" fillId="0" borderId="12" xfId="0" applyNumberFormat="1" applyFont="1" applyBorder="1" applyAlignment="1">
      <alignment horizontal="left"/>
    </xf>
    <xf numFmtId="172" fontId="59" fillId="0" borderId="12" xfId="0" applyNumberFormat="1" applyFont="1" applyBorder="1" applyAlignment="1">
      <alignment horizontal="right" vertical="center" wrapText="1"/>
    </xf>
    <xf numFmtId="172" fontId="60" fillId="0" borderId="13" xfId="0" applyNumberFormat="1" applyFont="1" applyBorder="1" applyAlignment="1">
      <alignment horizontal="right" vertical="center" wrapText="1"/>
    </xf>
    <xf numFmtId="172" fontId="57" fillId="0" borderId="13" xfId="0" applyNumberFormat="1" applyFont="1" applyBorder="1" applyAlignment="1">
      <alignment horizontal="right" vertical="center" wrapText="1"/>
    </xf>
    <xf numFmtId="172" fontId="56" fillId="0" borderId="12" xfId="0" applyNumberFormat="1" applyFont="1" applyBorder="1" applyAlignment="1">
      <alignment horizontal="right" vertical="center" wrapText="1"/>
    </xf>
    <xf numFmtId="172" fontId="60" fillId="0" borderId="14" xfId="0" applyNumberFormat="1" applyFont="1" applyBorder="1" applyAlignment="1">
      <alignment horizontal="right" vertical="center" wrapText="1"/>
    </xf>
    <xf numFmtId="172" fontId="56" fillId="0" borderId="12" xfId="0" applyNumberFormat="1" applyFont="1" applyBorder="1" applyAlignment="1">
      <alignment horizontal="right"/>
    </xf>
    <xf numFmtId="172" fontId="60" fillId="0" borderId="13" xfId="0" applyNumberFormat="1" applyFont="1" applyBorder="1" applyAlignment="1" applyProtection="1">
      <alignment horizontal="right" vertical="center" wrapText="1"/>
      <protection/>
    </xf>
    <xf numFmtId="172" fontId="59" fillId="0" borderId="14" xfId="0" applyNumberFormat="1" applyFont="1" applyBorder="1" applyAlignment="1">
      <alignment horizontal="right" vertical="center" wrapText="1"/>
    </xf>
    <xf numFmtId="49" fontId="57" fillId="0" borderId="15" xfId="0" applyNumberFormat="1" applyFont="1" applyBorder="1" applyAlignment="1">
      <alignment horizontal="center" vertical="center" wrapText="1"/>
    </xf>
    <xf numFmtId="172" fontId="59" fillId="0" borderId="12" xfId="0" applyNumberFormat="1" applyFont="1" applyBorder="1" applyAlignment="1" applyProtection="1">
      <alignment horizontal="right" vertical="center" wrapText="1"/>
      <protection/>
    </xf>
    <xf numFmtId="172" fontId="60" fillId="0" borderId="14" xfId="0" applyNumberFormat="1" applyFont="1" applyBorder="1" applyAlignment="1" applyProtection="1">
      <alignment horizontal="right" vertical="center" wrapText="1"/>
      <protection/>
    </xf>
    <xf numFmtId="172" fontId="57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zoomScalePageLayoutView="0" workbookViewId="0" topLeftCell="A1">
      <selection activeCell="E12" sqref="E12"/>
    </sheetView>
  </sheetViews>
  <sheetFormatPr defaultColWidth="9.140625" defaultRowHeight="12.75" outlineLevelRow="1"/>
  <cols>
    <col min="1" max="1" width="5.421875" style="8" customWidth="1"/>
    <col min="2" max="2" width="40.28125" style="8" customWidth="1"/>
    <col min="3" max="3" width="11.8515625" style="8" customWidth="1"/>
    <col min="4" max="4" width="11.57421875" style="11" customWidth="1"/>
    <col min="5" max="5" width="11.28125" style="11" customWidth="1"/>
    <col min="6" max="6" width="13.00390625" style="11" customWidth="1"/>
    <col min="7" max="7" width="11.7109375" style="11" customWidth="1"/>
    <col min="8" max="9" width="11.140625" style="11" customWidth="1"/>
    <col min="10" max="10" width="10.00390625" style="11" customWidth="1"/>
    <col min="11" max="16384" width="9.140625" style="8" customWidth="1"/>
  </cols>
  <sheetData>
    <row r="1" spans="8:10" s="11" customFormat="1" ht="12.75">
      <c r="H1" s="37" t="s">
        <v>89</v>
      </c>
      <c r="I1" s="37"/>
      <c r="J1" s="37"/>
    </row>
    <row r="2" spans="8:10" s="11" customFormat="1" ht="12.75">
      <c r="H2" s="37" t="s">
        <v>50</v>
      </c>
      <c r="I2" s="37"/>
      <c r="J2" s="37"/>
    </row>
    <row r="3" spans="1:14" s="12" customFormat="1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2" customFormat="1" ht="15.75">
      <c r="A4" s="38" t="s">
        <v>90</v>
      </c>
      <c r="B4" s="38"/>
      <c r="C4" s="38"/>
      <c r="D4" s="38"/>
      <c r="E4" s="38"/>
      <c r="F4" s="38"/>
      <c r="G4" s="38"/>
      <c r="H4" s="38"/>
      <c r="I4" s="38"/>
      <c r="J4" s="38"/>
      <c r="K4" s="4"/>
      <c r="L4" s="4"/>
      <c r="M4" s="4"/>
      <c r="N4" s="4"/>
    </row>
    <row r="5" spans="1:14" s="12" customFormat="1" ht="15.75">
      <c r="A5" s="38" t="s">
        <v>108</v>
      </c>
      <c r="B5" s="38"/>
      <c r="C5" s="38"/>
      <c r="D5" s="38"/>
      <c r="E5" s="38"/>
      <c r="F5" s="38"/>
      <c r="G5" s="38"/>
      <c r="H5" s="38"/>
      <c r="I5" s="38"/>
      <c r="J5" s="38"/>
      <c r="K5" s="5"/>
      <c r="L5" s="5"/>
      <c r="M5" s="4"/>
      <c r="N5" s="4"/>
    </row>
    <row r="6" spans="1:14" s="12" customFormat="1" ht="9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2:14" s="11" customFormat="1" ht="12.75">
      <c r="B7" s="1"/>
      <c r="C7" s="1"/>
      <c r="D7" s="1"/>
      <c r="E7" s="1"/>
      <c r="F7" s="1"/>
      <c r="G7" s="1"/>
      <c r="H7" s="1"/>
      <c r="I7" s="1"/>
      <c r="J7" s="6" t="s">
        <v>1</v>
      </c>
      <c r="K7" s="1"/>
      <c r="L7" s="1"/>
      <c r="M7" s="1"/>
      <c r="N7" s="1"/>
    </row>
    <row r="8" spans="1:10" ht="42">
      <c r="A8" s="17" t="s">
        <v>2</v>
      </c>
      <c r="B8" s="17" t="s">
        <v>3</v>
      </c>
      <c r="C8" s="17" t="s">
        <v>104</v>
      </c>
      <c r="D8" s="17" t="s">
        <v>110</v>
      </c>
      <c r="E8" s="17" t="s">
        <v>111</v>
      </c>
      <c r="F8" s="17" t="s">
        <v>112</v>
      </c>
      <c r="G8" s="17" t="s">
        <v>113</v>
      </c>
      <c r="H8" s="17" t="s">
        <v>114</v>
      </c>
      <c r="I8" s="17" t="s">
        <v>105</v>
      </c>
      <c r="J8" s="17" t="s">
        <v>115</v>
      </c>
    </row>
    <row r="9" spans="1:10" ht="12.75">
      <c r="A9" s="18" t="s">
        <v>4</v>
      </c>
      <c r="B9" s="19" t="s">
        <v>5</v>
      </c>
      <c r="C9" s="24">
        <v>6787.7</v>
      </c>
      <c r="D9" s="33">
        <v>8030.5</v>
      </c>
      <c r="E9" s="33">
        <v>7569.8</v>
      </c>
      <c r="F9" s="27">
        <f aca="true" t="shared" si="0" ref="F9:F38">D9-E9</f>
        <v>460.6999999999998</v>
      </c>
      <c r="G9" s="27">
        <f aca="true" t="shared" si="1" ref="G9:G36">E9/D9*100</f>
        <v>94.26312184795468</v>
      </c>
      <c r="H9" s="27">
        <f>E9/C9*100</f>
        <v>111.5223124180503</v>
      </c>
      <c r="I9" s="27">
        <f aca="true" t="shared" si="2" ref="I9:I39">C9/$C$39*100</f>
        <v>25.13823306112623</v>
      </c>
      <c r="J9" s="27">
        <f aca="true" t="shared" si="3" ref="J9:J39">E9/$E$39*100</f>
        <v>17.257943537447538</v>
      </c>
    </row>
    <row r="10" spans="1:10" ht="38.25" outlineLevel="1">
      <c r="A10" s="20" t="s">
        <v>6</v>
      </c>
      <c r="B10" s="21" t="s">
        <v>7</v>
      </c>
      <c r="C10" s="25">
        <v>128.8</v>
      </c>
      <c r="D10" s="30">
        <v>154.4</v>
      </c>
      <c r="E10" s="30">
        <v>95.1</v>
      </c>
      <c r="F10" s="26">
        <f aca="true" t="shared" si="4" ref="F10:F15">D10-E10</f>
        <v>59.30000000000001</v>
      </c>
      <c r="G10" s="26">
        <f t="shared" si="1"/>
        <v>61.593264248704656</v>
      </c>
      <c r="H10" s="26">
        <f aca="true" t="shared" si="5" ref="H10:H39">E10/C10*100</f>
        <v>73.83540372670807</v>
      </c>
      <c r="I10" s="26">
        <f t="shared" si="2"/>
        <v>0.4770105364516787</v>
      </c>
      <c r="J10" s="26">
        <f t="shared" si="3"/>
        <v>0.21681291849338963</v>
      </c>
    </row>
    <row r="11" spans="1:10" ht="38.25" outlineLevel="1">
      <c r="A11" s="20" t="s">
        <v>8</v>
      </c>
      <c r="B11" s="21" t="s">
        <v>9</v>
      </c>
      <c r="C11" s="25">
        <v>5673.1</v>
      </c>
      <c r="D11" s="30">
        <v>6970.9</v>
      </c>
      <c r="E11" s="30">
        <v>6600.6</v>
      </c>
      <c r="F11" s="26">
        <f t="shared" si="4"/>
        <v>370.2999999999993</v>
      </c>
      <c r="G11" s="26">
        <f>E11/D11*100</f>
        <v>94.68791691173307</v>
      </c>
      <c r="H11" s="26">
        <f>E11/C11*100</f>
        <v>116.34908603761612</v>
      </c>
      <c r="I11" s="26">
        <f t="shared" si="2"/>
        <v>21.010314241801385</v>
      </c>
      <c r="J11" s="26">
        <f t="shared" si="3"/>
        <v>15.048321238774633</v>
      </c>
    </row>
    <row r="12" spans="1:10" ht="38.25" outlineLevel="1">
      <c r="A12" s="20" t="s">
        <v>10</v>
      </c>
      <c r="B12" s="21" t="s">
        <v>11</v>
      </c>
      <c r="C12" s="25">
        <v>307.7</v>
      </c>
      <c r="D12" s="30">
        <v>324.7</v>
      </c>
      <c r="E12" s="30">
        <v>324.7</v>
      </c>
      <c r="F12" s="26">
        <f t="shared" si="4"/>
        <v>0</v>
      </c>
      <c r="G12" s="26">
        <f>E12/D12*100</f>
        <v>100</v>
      </c>
      <c r="H12" s="26">
        <f>E12/C12*100</f>
        <v>105.52486187845305</v>
      </c>
      <c r="I12" s="26">
        <f t="shared" si="2"/>
        <v>1.1395663203896078</v>
      </c>
      <c r="J12" s="26">
        <f t="shared" si="3"/>
        <v>0.7402645072008792</v>
      </c>
    </row>
    <row r="13" spans="1:10" ht="12.75" outlineLevel="1">
      <c r="A13" s="20" t="s">
        <v>98</v>
      </c>
      <c r="B13" s="21" t="s">
        <v>99</v>
      </c>
      <c r="C13" s="26">
        <v>198</v>
      </c>
      <c r="D13" s="30">
        <v>0</v>
      </c>
      <c r="E13" s="30">
        <v>0</v>
      </c>
      <c r="F13" s="26">
        <f t="shared" si="4"/>
        <v>0</v>
      </c>
      <c r="G13" s="26" t="e">
        <f>E13/D13*100</f>
        <v>#DIV/0!</v>
      </c>
      <c r="H13" s="26">
        <f>E13/C13*100</f>
        <v>0</v>
      </c>
      <c r="I13" s="26">
        <f t="shared" si="2"/>
        <v>0.7332925948558414</v>
      </c>
      <c r="J13" s="26">
        <f t="shared" si="3"/>
        <v>0</v>
      </c>
    </row>
    <row r="14" spans="1:10" ht="12.75" outlineLevel="1">
      <c r="A14" s="20" t="s">
        <v>102</v>
      </c>
      <c r="B14" s="21" t="s">
        <v>103</v>
      </c>
      <c r="C14" s="26">
        <v>0</v>
      </c>
      <c r="D14" s="30">
        <v>10</v>
      </c>
      <c r="E14" s="30">
        <v>0</v>
      </c>
      <c r="F14" s="26">
        <f t="shared" si="4"/>
        <v>10</v>
      </c>
      <c r="G14" s="26">
        <f>E14/D14*100</f>
        <v>0</v>
      </c>
      <c r="H14" s="26" t="e">
        <f>E14/C14*100</f>
        <v>#DIV/0!</v>
      </c>
      <c r="I14" s="26">
        <f t="shared" si="2"/>
        <v>0</v>
      </c>
      <c r="J14" s="26">
        <f t="shared" si="3"/>
        <v>0</v>
      </c>
    </row>
    <row r="15" spans="1:10" ht="12.75" outlineLevel="1">
      <c r="A15" s="20" t="s">
        <v>12</v>
      </c>
      <c r="B15" s="21" t="s">
        <v>13</v>
      </c>
      <c r="C15" s="25">
        <v>480.1</v>
      </c>
      <c r="D15" s="30">
        <v>494.6</v>
      </c>
      <c r="E15" s="30">
        <v>480.1</v>
      </c>
      <c r="F15" s="26">
        <f t="shared" si="4"/>
        <v>14.5</v>
      </c>
      <c r="G15" s="26">
        <f>E15/D15*100</f>
        <v>97.06833805095026</v>
      </c>
      <c r="H15" s="26">
        <f>E15/C15*100</f>
        <v>100</v>
      </c>
      <c r="I15" s="26">
        <f t="shared" si="2"/>
        <v>1.7780493676277245</v>
      </c>
      <c r="J15" s="26">
        <f t="shared" si="3"/>
        <v>1.094551862972412</v>
      </c>
    </row>
    <row r="16" spans="1:10" ht="12.75">
      <c r="A16" s="18" t="s">
        <v>14</v>
      </c>
      <c r="B16" s="19" t="s">
        <v>15</v>
      </c>
      <c r="C16" s="24">
        <v>233.7</v>
      </c>
      <c r="D16" s="33">
        <v>254.4</v>
      </c>
      <c r="E16" s="33">
        <v>254.4</v>
      </c>
      <c r="F16" s="27">
        <f t="shared" si="0"/>
        <v>0</v>
      </c>
      <c r="G16" s="27">
        <f t="shared" si="1"/>
        <v>100</v>
      </c>
      <c r="H16" s="27">
        <f t="shared" si="5"/>
        <v>108.85750962772786</v>
      </c>
      <c r="I16" s="27">
        <f t="shared" si="2"/>
        <v>0.8655074718071217</v>
      </c>
      <c r="J16" s="27">
        <f t="shared" si="3"/>
        <v>0.5799916557804241</v>
      </c>
    </row>
    <row r="17" spans="1:10" ht="12.75" outlineLevel="1">
      <c r="A17" s="20" t="s">
        <v>16</v>
      </c>
      <c r="B17" s="21" t="s">
        <v>17</v>
      </c>
      <c r="C17" s="25">
        <v>233.7</v>
      </c>
      <c r="D17" s="30">
        <v>254.4</v>
      </c>
      <c r="E17" s="30">
        <v>254.4</v>
      </c>
      <c r="F17" s="26">
        <f t="shared" si="0"/>
        <v>0</v>
      </c>
      <c r="G17" s="26">
        <f t="shared" si="1"/>
        <v>100</v>
      </c>
      <c r="H17" s="26">
        <f t="shared" si="5"/>
        <v>108.85750962772786</v>
      </c>
      <c r="I17" s="26">
        <f t="shared" si="2"/>
        <v>0.8655074718071217</v>
      </c>
      <c r="J17" s="26">
        <f t="shared" si="3"/>
        <v>0.5799916557804241</v>
      </c>
    </row>
    <row r="18" spans="1:10" ht="25.5">
      <c r="A18" s="18" t="s">
        <v>18</v>
      </c>
      <c r="B18" s="19" t="s">
        <v>19</v>
      </c>
      <c r="C18" s="24">
        <v>0</v>
      </c>
      <c r="D18" s="33">
        <v>15.3</v>
      </c>
      <c r="E18" s="33">
        <v>13.2</v>
      </c>
      <c r="F18" s="27">
        <f t="shared" si="0"/>
        <v>2.1000000000000014</v>
      </c>
      <c r="G18" s="27">
        <f t="shared" si="1"/>
        <v>86.27450980392156</v>
      </c>
      <c r="H18" s="27" t="e">
        <f t="shared" si="5"/>
        <v>#DIV/0!</v>
      </c>
      <c r="I18" s="27">
        <f t="shared" si="2"/>
        <v>0</v>
      </c>
      <c r="J18" s="27">
        <f t="shared" si="3"/>
        <v>0.030093906667852187</v>
      </c>
    </row>
    <row r="19" spans="1:10" ht="12.75">
      <c r="A19" s="32" t="s">
        <v>126</v>
      </c>
      <c r="B19" s="21" t="s">
        <v>124</v>
      </c>
      <c r="C19" s="31">
        <v>0</v>
      </c>
      <c r="D19" s="34">
        <v>13.3</v>
      </c>
      <c r="E19" s="34">
        <v>13.2</v>
      </c>
      <c r="F19" s="35">
        <f>D19-E19</f>
        <v>0.10000000000000142</v>
      </c>
      <c r="G19" s="35">
        <f>E19/D19*100</f>
        <v>99.24812030075188</v>
      </c>
      <c r="H19" s="35" t="e">
        <f>E19/C19*100</f>
        <v>#DIV/0!</v>
      </c>
      <c r="I19" s="35">
        <f t="shared" si="2"/>
        <v>0</v>
      </c>
      <c r="J19" s="35">
        <f t="shared" si="3"/>
        <v>0.030093906667852187</v>
      </c>
    </row>
    <row r="20" spans="1:10" ht="25.5" outlineLevel="1">
      <c r="A20" s="20" t="s">
        <v>127</v>
      </c>
      <c r="B20" s="21" t="s">
        <v>125</v>
      </c>
      <c r="C20" s="25">
        <v>0</v>
      </c>
      <c r="D20" s="30">
        <v>2</v>
      </c>
      <c r="E20" s="30">
        <v>0</v>
      </c>
      <c r="F20" s="35">
        <f>D20-E20</f>
        <v>2</v>
      </c>
      <c r="G20" s="35">
        <f>E20/D20*100</f>
        <v>0</v>
      </c>
      <c r="H20" s="35" t="e">
        <f>E20/C20*100</f>
        <v>#DIV/0!</v>
      </c>
      <c r="I20" s="35">
        <f t="shared" si="2"/>
        <v>0</v>
      </c>
      <c r="J20" s="35">
        <f t="shared" si="3"/>
        <v>0</v>
      </c>
    </row>
    <row r="21" spans="1:10" ht="12.75">
      <c r="A21" s="18" t="s">
        <v>20</v>
      </c>
      <c r="B21" s="19" t="s">
        <v>21</v>
      </c>
      <c r="C21" s="24">
        <v>5625.7</v>
      </c>
      <c r="D21" s="33">
        <v>5373.6</v>
      </c>
      <c r="E21" s="33">
        <v>4534.5</v>
      </c>
      <c r="F21" s="27">
        <f t="shared" si="0"/>
        <v>839.1000000000004</v>
      </c>
      <c r="G21" s="27">
        <f t="shared" si="1"/>
        <v>84.38476998660116</v>
      </c>
      <c r="H21" s="27">
        <f t="shared" si="5"/>
        <v>80.60330270010844</v>
      </c>
      <c r="I21" s="27">
        <f t="shared" si="2"/>
        <v>20.834768438790437</v>
      </c>
      <c r="J21" s="27">
        <f t="shared" si="3"/>
        <v>10.337940892831497</v>
      </c>
    </row>
    <row r="22" spans="1:10" ht="12.75" outlineLevel="1">
      <c r="A22" s="20" t="s">
        <v>22</v>
      </c>
      <c r="B22" s="21" t="s">
        <v>23</v>
      </c>
      <c r="C22" s="25">
        <v>5609.1</v>
      </c>
      <c r="D22" s="30">
        <v>3240.3</v>
      </c>
      <c r="E22" s="30">
        <v>2757.7</v>
      </c>
      <c r="F22" s="26">
        <f t="shared" si="0"/>
        <v>482.60000000000036</v>
      </c>
      <c r="G22" s="26">
        <f t="shared" si="1"/>
        <v>85.10631731629786</v>
      </c>
      <c r="H22" s="26">
        <f t="shared" si="5"/>
        <v>49.16475013816833</v>
      </c>
      <c r="I22" s="26">
        <f t="shared" si="2"/>
        <v>20.77329037275707</v>
      </c>
      <c r="J22" s="26">
        <f t="shared" si="3"/>
        <v>6.287118668025453</v>
      </c>
    </row>
    <row r="23" spans="1:10" ht="12.75" outlineLevel="1">
      <c r="A23" s="20" t="s">
        <v>24</v>
      </c>
      <c r="B23" s="21" t="s">
        <v>25</v>
      </c>
      <c r="C23" s="25">
        <v>16.6</v>
      </c>
      <c r="D23" s="30">
        <v>2133.3</v>
      </c>
      <c r="E23" s="30">
        <v>1776.8</v>
      </c>
      <c r="F23" s="26">
        <f t="shared" si="0"/>
        <v>356.5000000000002</v>
      </c>
      <c r="G23" s="26">
        <f t="shared" si="1"/>
        <v>83.28880138752167</v>
      </c>
      <c r="H23" s="26">
        <f t="shared" si="5"/>
        <v>10703.614457831323</v>
      </c>
      <c r="I23" s="26">
        <f t="shared" si="2"/>
        <v>0.06147806603336852</v>
      </c>
      <c r="J23" s="26">
        <f t="shared" si="3"/>
        <v>4.050822224806043</v>
      </c>
    </row>
    <row r="24" spans="1:10" ht="12.75">
      <c r="A24" s="18" t="s">
        <v>26</v>
      </c>
      <c r="B24" s="19" t="s">
        <v>27</v>
      </c>
      <c r="C24" s="24">
        <v>2645.6</v>
      </c>
      <c r="D24" s="33">
        <v>5991.3</v>
      </c>
      <c r="E24" s="33">
        <v>5940.4</v>
      </c>
      <c r="F24" s="27">
        <f t="shared" si="0"/>
        <v>50.900000000000546</v>
      </c>
      <c r="G24" s="27">
        <f t="shared" si="1"/>
        <v>99.15043479712249</v>
      </c>
      <c r="H24" s="27">
        <f t="shared" si="5"/>
        <v>224.53885697006348</v>
      </c>
      <c r="I24" s="27">
        <f t="shared" si="2"/>
        <v>9.79797418661926</v>
      </c>
      <c r="J24" s="27">
        <f t="shared" si="3"/>
        <v>13.543169937099178</v>
      </c>
    </row>
    <row r="25" spans="1:10" ht="12.75" outlineLevel="1">
      <c r="A25" s="20" t="s">
        <v>28</v>
      </c>
      <c r="B25" s="21" t="s">
        <v>29</v>
      </c>
      <c r="C25" s="25">
        <v>0</v>
      </c>
      <c r="D25" s="30">
        <v>307.7</v>
      </c>
      <c r="E25" s="30">
        <v>277.4</v>
      </c>
      <c r="F25" s="26">
        <f t="shared" si="0"/>
        <v>30.30000000000001</v>
      </c>
      <c r="G25" s="26">
        <f t="shared" si="1"/>
        <v>90.15274618134546</v>
      </c>
      <c r="H25" s="26" t="e">
        <f t="shared" si="5"/>
        <v>#DIV/0!</v>
      </c>
      <c r="I25" s="26">
        <f t="shared" si="2"/>
        <v>0</v>
      </c>
      <c r="J25" s="26">
        <f t="shared" si="3"/>
        <v>0.6324280083077423</v>
      </c>
    </row>
    <row r="26" spans="1:10" ht="12.75" outlineLevel="1">
      <c r="A26" s="20" t="s">
        <v>30</v>
      </c>
      <c r="B26" s="21" t="s">
        <v>31</v>
      </c>
      <c r="C26" s="25">
        <v>913.9</v>
      </c>
      <c r="D26" s="30">
        <v>195.1</v>
      </c>
      <c r="E26" s="30">
        <v>195</v>
      </c>
      <c r="F26" s="26">
        <f t="shared" si="0"/>
        <v>0.09999999999999432</v>
      </c>
      <c r="G26" s="26">
        <f t="shared" si="1"/>
        <v>99.94874423372629</v>
      </c>
      <c r="H26" s="26">
        <f t="shared" si="5"/>
        <v>21.337126600284495</v>
      </c>
      <c r="I26" s="26">
        <f t="shared" si="2"/>
        <v>3.3846267799937038</v>
      </c>
      <c r="J26" s="26">
        <f t="shared" si="3"/>
        <v>0.4445690757750892</v>
      </c>
    </row>
    <row r="27" spans="1:10" ht="12.75" outlineLevel="1">
      <c r="A27" s="20" t="s">
        <v>32</v>
      </c>
      <c r="B27" s="21" t="s">
        <v>33</v>
      </c>
      <c r="C27" s="25">
        <v>1731.7</v>
      </c>
      <c r="D27" s="30">
        <v>5488.6</v>
      </c>
      <c r="E27" s="30">
        <v>5468</v>
      </c>
      <c r="F27" s="26">
        <f t="shared" si="0"/>
        <v>20.600000000000364</v>
      </c>
      <c r="G27" s="26">
        <f t="shared" si="1"/>
        <v>99.62467660241226</v>
      </c>
      <c r="H27" s="26">
        <f t="shared" si="5"/>
        <v>315.7590806721719</v>
      </c>
      <c r="I27" s="26">
        <f t="shared" si="2"/>
        <v>6.413347406625558</v>
      </c>
      <c r="J27" s="26">
        <f t="shared" si="3"/>
        <v>12.466172853016348</v>
      </c>
    </row>
    <row r="28" spans="1:10" ht="12.75">
      <c r="A28" s="18" t="s">
        <v>34</v>
      </c>
      <c r="B28" s="19" t="s">
        <v>35</v>
      </c>
      <c r="C28" s="24">
        <v>83.5</v>
      </c>
      <c r="D28" s="33">
        <v>109.5</v>
      </c>
      <c r="E28" s="33">
        <v>97.5</v>
      </c>
      <c r="F28" s="27">
        <f t="shared" si="0"/>
        <v>12</v>
      </c>
      <c r="G28" s="27">
        <f t="shared" si="1"/>
        <v>89.04109589041096</v>
      </c>
      <c r="H28" s="27">
        <f t="shared" si="5"/>
        <v>116.76646706586826</v>
      </c>
      <c r="I28" s="27">
        <f t="shared" si="2"/>
        <v>0.30924207914375124</v>
      </c>
      <c r="J28" s="27">
        <f t="shared" si="3"/>
        <v>0.2222845378875446</v>
      </c>
    </row>
    <row r="29" spans="1:10" ht="12.75" outlineLevel="1">
      <c r="A29" s="20" t="s">
        <v>36</v>
      </c>
      <c r="B29" s="21" t="s">
        <v>37</v>
      </c>
      <c r="C29" s="25">
        <v>83.5</v>
      </c>
      <c r="D29" s="30">
        <v>109.5</v>
      </c>
      <c r="E29" s="30">
        <v>97.5</v>
      </c>
      <c r="F29" s="26">
        <f t="shared" si="0"/>
        <v>12</v>
      </c>
      <c r="G29" s="26">
        <f t="shared" si="1"/>
        <v>89.04109589041096</v>
      </c>
      <c r="H29" s="26">
        <f t="shared" si="5"/>
        <v>116.76646706586826</v>
      </c>
      <c r="I29" s="26">
        <f t="shared" si="2"/>
        <v>0.30924207914375124</v>
      </c>
      <c r="J29" s="26">
        <f t="shared" si="3"/>
        <v>0.2222845378875446</v>
      </c>
    </row>
    <row r="30" spans="1:10" ht="12.75">
      <c r="A30" s="18" t="s">
        <v>38</v>
      </c>
      <c r="B30" s="19" t="s">
        <v>39</v>
      </c>
      <c r="C30" s="24">
        <v>11218.5</v>
      </c>
      <c r="D30" s="33">
        <v>25994.9</v>
      </c>
      <c r="E30" s="33">
        <v>24923.6</v>
      </c>
      <c r="F30" s="27">
        <f t="shared" si="0"/>
        <v>1071.300000000003</v>
      </c>
      <c r="G30" s="27">
        <f t="shared" si="1"/>
        <v>95.87880699675705</v>
      </c>
      <c r="H30" s="27">
        <f t="shared" si="5"/>
        <v>222.16517359718318</v>
      </c>
      <c r="I30" s="27">
        <f t="shared" si="2"/>
        <v>41.54769179490028</v>
      </c>
      <c r="J30" s="27">
        <f t="shared" si="3"/>
        <v>56.82185547173339</v>
      </c>
    </row>
    <row r="31" spans="1:10" ht="12.75" outlineLevel="1">
      <c r="A31" s="20" t="s">
        <v>40</v>
      </c>
      <c r="B31" s="21" t="s">
        <v>41</v>
      </c>
      <c r="C31" s="25">
        <v>11218.5</v>
      </c>
      <c r="D31" s="30">
        <v>25994.9</v>
      </c>
      <c r="E31" s="30">
        <v>24923.6</v>
      </c>
      <c r="F31" s="26">
        <f t="shared" si="0"/>
        <v>1071.300000000003</v>
      </c>
      <c r="G31" s="26">
        <f t="shared" si="1"/>
        <v>95.87880699675705</v>
      </c>
      <c r="H31" s="26">
        <f t="shared" si="5"/>
        <v>222.16517359718318</v>
      </c>
      <c r="I31" s="26">
        <f t="shared" si="2"/>
        <v>41.54769179490028</v>
      </c>
      <c r="J31" s="26">
        <f t="shared" si="3"/>
        <v>56.82185547173339</v>
      </c>
    </row>
    <row r="32" spans="1:10" ht="12.75" hidden="1" outlineLevel="1">
      <c r="A32" s="20" t="s">
        <v>42</v>
      </c>
      <c r="B32" s="21" t="s">
        <v>43</v>
      </c>
      <c r="C32" s="26"/>
      <c r="D32" s="26"/>
      <c r="E32" s="26"/>
      <c r="F32" s="26">
        <f t="shared" si="0"/>
        <v>0</v>
      </c>
      <c r="G32" s="26" t="e">
        <f t="shared" si="1"/>
        <v>#DIV/0!</v>
      </c>
      <c r="H32" s="26" t="e">
        <f t="shared" si="5"/>
        <v>#DIV/0!</v>
      </c>
      <c r="I32" s="26">
        <f t="shared" si="2"/>
        <v>0</v>
      </c>
      <c r="J32" s="26">
        <f t="shared" si="3"/>
        <v>0</v>
      </c>
    </row>
    <row r="33" spans="1:10" ht="12.75" collapsed="1">
      <c r="A33" s="18" t="s">
        <v>44</v>
      </c>
      <c r="B33" s="19" t="s">
        <v>45</v>
      </c>
      <c r="C33" s="24">
        <v>363.8</v>
      </c>
      <c r="D33" s="33">
        <v>378.7</v>
      </c>
      <c r="E33" s="33">
        <v>378.6</v>
      </c>
      <c r="F33" s="27">
        <f t="shared" si="0"/>
        <v>0.0999999999999659</v>
      </c>
      <c r="G33" s="27">
        <f t="shared" si="1"/>
        <v>99.97359387377873</v>
      </c>
      <c r="H33" s="27">
        <f t="shared" si="5"/>
        <v>104.0681693238043</v>
      </c>
      <c r="I33" s="27">
        <f t="shared" si="2"/>
        <v>1.347332555598763</v>
      </c>
      <c r="J33" s="27">
        <f t="shared" si="3"/>
        <v>0.8631479594279425</v>
      </c>
    </row>
    <row r="34" spans="1:10" ht="25.5" outlineLevel="1">
      <c r="A34" s="20" t="s">
        <v>97</v>
      </c>
      <c r="B34" s="21" t="s">
        <v>96</v>
      </c>
      <c r="C34" s="25">
        <v>363.8</v>
      </c>
      <c r="D34" s="30">
        <v>378.7</v>
      </c>
      <c r="E34" s="30">
        <v>378.6</v>
      </c>
      <c r="F34" s="26">
        <f t="shared" si="0"/>
        <v>0.0999999999999659</v>
      </c>
      <c r="G34" s="26">
        <f t="shared" si="1"/>
        <v>99.97359387377873</v>
      </c>
      <c r="H34" s="26">
        <f t="shared" si="5"/>
        <v>104.0681693238043</v>
      </c>
      <c r="I34" s="26">
        <f t="shared" si="2"/>
        <v>1.347332555598763</v>
      </c>
      <c r="J34" s="26">
        <f t="shared" si="3"/>
        <v>0.8631479594279425</v>
      </c>
    </row>
    <row r="35" spans="1:10" ht="12.75">
      <c r="A35" s="18" t="s">
        <v>91</v>
      </c>
      <c r="B35" s="19" t="s">
        <v>94</v>
      </c>
      <c r="C35" s="27">
        <v>43</v>
      </c>
      <c r="D35" s="33">
        <v>150.7</v>
      </c>
      <c r="E35" s="33">
        <v>150.7</v>
      </c>
      <c r="F35" s="27">
        <f t="shared" si="0"/>
        <v>0</v>
      </c>
      <c r="G35" s="27">
        <f t="shared" si="1"/>
        <v>100</v>
      </c>
      <c r="H35" s="27">
        <f t="shared" si="5"/>
        <v>350.4651162790697</v>
      </c>
      <c r="I35" s="27">
        <f t="shared" si="2"/>
        <v>0.15925041201414736</v>
      </c>
      <c r="J35" s="27">
        <f t="shared" si="3"/>
        <v>0.3435721011246458</v>
      </c>
    </row>
    <row r="36" spans="1:10" ht="12.75" outlineLevel="1">
      <c r="A36" s="20" t="s">
        <v>92</v>
      </c>
      <c r="B36" s="21" t="s">
        <v>93</v>
      </c>
      <c r="C36" s="26">
        <v>43</v>
      </c>
      <c r="D36" s="30">
        <v>150.7</v>
      </c>
      <c r="E36" s="30">
        <v>150.7</v>
      </c>
      <c r="F36" s="26">
        <f t="shared" si="0"/>
        <v>0</v>
      </c>
      <c r="G36" s="26">
        <f t="shared" si="1"/>
        <v>100</v>
      </c>
      <c r="H36" s="26">
        <f t="shared" si="5"/>
        <v>350.4651162790697</v>
      </c>
      <c r="I36" s="26">
        <f t="shared" si="2"/>
        <v>0.15925041201414736</v>
      </c>
      <c r="J36" s="26">
        <f t="shared" si="3"/>
        <v>0.3435721011246458</v>
      </c>
    </row>
    <row r="37" spans="1:10" ht="25.5">
      <c r="A37" s="18" t="s">
        <v>46</v>
      </c>
      <c r="B37" s="19" t="s">
        <v>47</v>
      </c>
      <c r="C37" s="27">
        <v>0</v>
      </c>
      <c r="D37" s="33">
        <v>1</v>
      </c>
      <c r="E37" s="33">
        <v>0</v>
      </c>
      <c r="F37" s="27">
        <f t="shared" si="0"/>
        <v>1</v>
      </c>
      <c r="G37" s="27">
        <f>E37/D37*100</f>
        <v>0</v>
      </c>
      <c r="H37" s="27" t="e">
        <f t="shared" si="5"/>
        <v>#DIV/0!</v>
      </c>
      <c r="I37" s="27">
        <f t="shared" si="2"/>
        <v>0</v>
      </c>
      <c r="J37" s="27">
        <f t="shared" si="3"/>
        <v>0</v>
      </c>
    </row>
    <row r="38" spans="1:10" ht="25.5" outlineLevel="1">
      <c r="A38" s="20" t="s">
        <v>48</v>
      </c>
      <c r="B38" s="21" t="s">
        <v>49</v>
      </c>
      <c r="C38" s="26">
        <v>0</v>
      </c>
      <c r="D38" s="30">
        <v>1</v>
      </c>
      <c r="E38" s="30">
        <v>0</v>
      </c>
      <c r="F38" s="26">
        <f t="shared" si="0"/>
        <v>1</v>
      </c>
      <c r="G38" s="26">
        <f>E38/D38*100</f>
        <v>0</v>
      </c>
      <c r="H38" s="26" t="e">
        <f t="shared" si="5"/>
        <v>#DIV/0!</v>
      </c>
      <c r="I38" s="26">
        <f t="shared" si="2"/>
        <v>0</v>
      </c>
      <c r="J38" s="26">
        <f t="shared" si="3"/>
        <v>0</v>
      </c>
    </row>
    <row r="39" spans="1:10" ht="13.5">
      <c r="A39" s="22" t="s">
        <v>0</v>
      </c>
      <c r="B39" s="23"/>
      <c r="C39" s="27">
        <v>27001.5</v>
      </c>
      <c r="D39" s="27">
        <f>D9+D16+D18+D21+D24+D28+D30+D33+D37+D35</f>
        <v>46299.899999999994</v>
      </c>
      <c r="E39" s="27">
        <f>E9+E16+E18+E21+E24+E28+E30+E33+E37+E35</f>
        <v>43862.69999999999</v>
      </c>
      <c r="F39" s="27">
        <f>F9+F16+F18+F21+F24+F28+F30+F33+F37+F35</f>
        <v>2437.2000000000035</v>
      </c>
      <c r="G39" s="29">
        <f>E39/D39*100</f>
        <v>94.7360577452651</v>
      </c>
      <c r="H39" s="29">
        <f t="shared" si="5"/>
        <v>162.44541969890557</v>
      </c>
      <c r="I39" s="29">
        <f t="shared" si="2"/>
        <v>100</v>
      </c>
      <c r="J39" s="29">
        <f t="shared" si="3"/>
        <v>100</v>
      </c>
    </row>
    <row r="40" spans="1:10" ht="12.75">
      <c r="A40" s="9"/>
      <c r="H40" s="13"/>
      <c r="I40" s="13"/>
      <c r="J40" s="13"/>
    </row>
    <row r="41" spans="1:10" ht="12.75">
      <c r="A41" s="9"/>
      <c r="C41" s="10"/>
      <c r="H41" s="14"/>
      <c r="I41" s="14"/>
      <c r="J41" s="14"/>
    </row>
    <row r="42" spans="3:10" ht="12.75">
      <c r="C42" s="10"/>
      <c r="H42" s="13"/>
      <c r="I42" s="13"/>
      <c r="J42" s="13"/>
    </row>
    <row r="43" spans="8:10" ht="13.5">
      <c r="H43" s="15"/>
      <c r="I43" s="15"/>
      <c r="J43" s="15"/>
    </row>
  </sheetData>
  <sheetProtection/>
  <mergeCells count="5">
    <mergeCell ref="A6:N6"/>
    <mergeCell ref="H1:J1"/>
    <mergeCell ref="H2:J2"/>
    <mergeCell ref="A4:J4"/>
    <mergeCell ref="A5:J5"/>
  </mergeCells>
  <printOptions/>
  <pageMargins left="0.75" right="0.29" top="0.19" bottom="0.16" header="0.17" footer="0.16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SheetLayoutView="100" zoomScalePageLayoutView="0" workbookViewId="0" topLeftCell="A1">
      <selection activeCell="D34" sqref="D34"/>
    </sheetView>
  </sheetViews>
  <sheetFormatPr defaultColWidth="9.140625" defaultRowHeight="12.75" customHeight="1"/>
  <cols>
    <col min="1" max="1" width="6.7109375" style="11" customWidth="1"/>
    <col min="2" max="2" width="31.7109375" style="11" customWidth="1"/>
    <col min="3" max="3" width="12.00390625" style="11" customWidth="1"/>
    <col min="4" max="4" width="13.140625" style="11" customWidth="1"/>
    <col min="5" max="5" width="11.28125" style="11" customWidth="1"/>
    <col min="6" max="6" width="9.140625" style="11" customWidth="1"/>
    <col min="7" max="7" width="11.57421875" style="11" customWidth="1"/>
    <col min="8" max="8" width="12.28125" style="11" customWidth="1"/>
    <col min="9" max="16384" width="9.140625" style="11" customWidth="1"/>
  </cols>
  <sheetData>
    <row r="1" spans="6:8" ht="12.75" customHeight="1">
      <c r="F1" s="37" t="s">
        <v>88</v>
      </c>
      <c r="G1" s="37"/>
      <c r="H1" s="37"/>
    </row>
    <row r="2" spans="6:8" ht="12.75" customHeight="1">
      <c r="F2" s="37" t="s">
        <v>50</v>
      </c>
      <c r="G2" s="37"/>
      <c r="H2" s="37"/>
    </row>
    <row r="3" spans="1:1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38" t="s">
        <v>90</v>
      </c>
      <c r="B5" s="38"/>
      <c r="C5" s="38"/>
      <c r="D5" s="38"/>
      <c r="E5" s="38"/>
      <c r="F5" s="38"/>
      <c r="G5" s="38"/>
      <c r="H5" s="38"/>
      <c r="I5" s="4"/>
      <c r="J5" s="4"/>
      <c r="K5" s="4"/>
      <c r="L5" s="4"/>
    </row>
    <row r="6" spans="1:12" ht="12.75" customHeight="1">
      <c r="A6" s="38" t="s">
        <v>109</v>
      </c>
      <c r="B6" s="38"/>
      <c r="C6" s="38"/>
      <c r="D6" s="38"/>
      <c r="E6" s="38"/>
      <c r="F6" s="38"/>
      <c r="G6" s="38"/>
      <c r="H6" s="38"/>
      <c r="I6" s="5"/>
      <c r="J6" s="5"/>
      <c r="K6" s="4"/>
      <c r="L6" s="4"/>
    </row>
    <row r="7" spans="1:12" ht="13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2:12" ht="12.75">
      <c r="B9" s="1"/>
      <c r="C9" s="1"/>
      <c r="D9" s="1"/>
      <c r="E9" s="1"/>
      <c r="F9" s="1"/>
      <c r="G9" s="1"/>
      <c r="H9" s="6" t="s">
        <v>1</v>
      </c>
      <c r="I9" s="1"/>
      <c r="J9" s="1"/>
      <c r="K9" s="1"/>
      <c r="L9" s="1"/>
    </row>
    <row r="10" spans="1:8" ht="31.5">
      <c r="A10" s="17" t="s">
        <v>54</v>
      </c>
      <c r="B10" s="17" t="s">
        <v>55</v>
      </c>
      <c r="C10" s="17" t="s">
        <v>104</v>
      </c>
      <c r="D10" s="17" t="s">
        <v>110</v>
      </c>
      <c r="E10" s="17" t="s">
        <v>111</v>
      </c>
      <c r="F10" s="17" t="s">
        <v>51</v>
      </c>
      <c r="G10" s="17" t="s">
        <v>52</v>
      </c>
      <c r="H10" s="17" t="s">
        <v>53</v>
      </c>
    </row>
    <row r="11" spans="1:9" ht="15" customHeight="1">
      <c r="A11" s="20" t="s">
        <v>56</v>
      </c>
      <c r="B11" s="21" t="s">
        <v>57</v>
      </c>
      <c r="C11" s="25">
        <v>8367.8</v>
      </c>
      <c r="D11" s="30">
        <v>9183.7</v>
      </c>
      <c r="E11" s="30">
        <v>9182.2</v>
      </c>
      <c r="F11" s="26">
        <f>E11/D11*100</f>
        <v>99.98366671385172</v>
      </c>
      <c r="G11" s="26">
        <f>D11-E11</f>
        <v>1.5</v>
      </c>
      <c r="H11" s="26">
        <f aca="true" t="shared" si="0" ref="H11:H34">E11/$E$34*100</f>
        <v>20.933959833753974</v>
      </c>
      <c r="I11" s="16"/>
    </row>
    <row r="12" spans="1:8" ht="15" customHeight="1" hidden="1">
      <c r="A12" s="20" t="s">
        <v>58</v>
      </c>
      <c r="B12" s="21" t="s">
        <v>59</v>
      </c>
      <c r="C12" s="25"/>
      <c r="D12" s="25"/>
      <c r="E12" s="25"/>
      <c r="F12" s="26" t="e">
        <f aca="true" t="shared" si="1" ref="F12:F34">E12/D12*100</f>
        <v>#DIV/0!</v>
      </c>
      <c r="G12" s="26">
        <f aca="true" t="shared" si="2" ref="G12:G34">D12-E12</f>
        <v>0</v>
      </c>
      <c r="H12" s="26">
        <f t="shared" si="0"/>
        <v>0</v>
      </c>
    </row>
    <row r="13" spans="1:8" ht="15" customHeight="1">
      <c r="A13" s="20" t="s">
        <v>60</v>
      </c>
      <c r="B13" s="21" t="s">
        <v>61</v>
      </c>
      <c r="C13" s="25">
        <v>2566.4</v>
      </c>
      <c r="D13" s="30">
        <v>2838.8</v>
      </c>
      <c r="E13" s="30">
        <v>2826.2</v>
      </c>
      <c r="F13" s="26">
        <f t="shared" si="1"/>
        <v>99.55615048612088</v>
      </c>
      <c r="G13" s="26">
        <f t="shared" si="2"/>
        <v>12.600000000000364</v>
      </c>
      <c r="H13" s="26">
        <f t="shared" si="0"/>
        <v>6.443287804900294</v>
      </c>
    </row>
    <row r="14" spans="1:8" ht="15" customHeight="1">
      <c r="A14" s="20" t="s">
        <v>62</v>
      </c>
      <c r="B14" s="21" t="s">
        <v>63</v>
      </c>
      <c r="C14" s="25">
        <v>65.1</v>
      </c>
      <c r="D14" s="30">
        <v>151.3</v>
      </c>
      <c r="E14" s="30">
        <v>139.3</v>
      </c>
      <c r="F14" s="26">
        <f t="shared" si="1"/>
        <v>92.06873760740251</v>
      </c>
      <c r="G14" s="26">
        <f t="shared" si="2"/>
        <v>12</v>
      </c>
      <c r="H14" s="26">
        <f t="shared" si="0"/>
        <v>0.31758190900240996</v>
      </c>
    </row>
    <row r="15" spans="1:8" ht="15" customHeight="1">
      <c r="A15" s="20" t="s">
        <v>64</v>
      </c>
      <c r="B15" s="21" t="s">
        <v>65</v>
      </c>
      <c r="C15" s="25">
        <v>24.5</v>
      </c>
      <c r="D15" s="30">
        <v>124.9</v>
      </c>
      <c r="E15" s="30">
        <v>112.9</v>
      </c>
      <c r="F15" s="26">
        <f t="shared" si="1"/>
        <v>90.39231385108086</v>
      </c>
      <c r="G15" s="26">
        <f t="shared" si="2"/>
        <v>12</v>
      </c>
      <c r="H15" s="26">
        <f t="shared" si="0"/>
        <v>0.2573940956667055</v>
      </c>
    </row>
    <row r="16" spans="1:8" ht="15" customHeight="1">
      <c r="A16" s="20" t="s">
        <v>66</v>
      </c>
      <c r="B16" s="21" t="s">
        <v>67</v>
      </c>
      <c r="C16" s="25">
        <v>4626.7</v>
      </c>
      <c r="D16" s="30">
        <v>5924.6</v>
      </c>
      <c r="E16" s="30">
        <v>4713.9</v>
      </c>
      <c r="F16" s="26">
        <f t="shared" si="1"/>
        <v>79.56486513857475</v>
      </c>
      <c r="G16" s="26">
        <f t="shared" si="2"/>
        <v>1210.7000000000007</v>
      </c>
      <c r="H16" s="26">
        <f t="shared" si="0"/>
        <v>10.74694444254458</v>
      </c>
    </row>
    <row r="17" spans="1:8" ht="21" customHeight="1">
      <c r="A17" s="20" t="s">
        <v>100</v>
      </c>
      <c r="B17" s="21" t="s">
        <v>101</v>
      </c>
      <c r="C17" s="25">
        <v>474.1</v>
      </c>
      <c r="D17" s="30">
        <v>0</v>
      </c>
      <c r="E17" s="30">
        <v>0</v>
      </c>
      <c r="F17" s="26" t="e">
        <f t="shared" si="1"/>
        <v>#DIV/0!</v>
      </c>
      <c r="G17" s="26">
        <f t="shared" si="2"/>
        <v>0</v>
      </c>
      <c r="H17" s="26">
        <f t="shared" si="0"/>
        <v>0</v>
      </c>
    </row>
    <row r="18" spans="1:8" ht="15" customHeight="1">
      <c r="A18" s="20" t="s">
        <v>68</v>
      </c>
      <c r="B18" s="21" t="s">
        <v>69</v>
      </c>
      <c r="C18" s="25">
        <v>7882.5</v>
      </c>
      <c r="D18" s="30">
        <v>22540.4</v>
      </c>
      <c r="E18" s="30">
        <v>21889.1</v>
      </c>
      <c r="F18" s="26">
        <f t="shared" si="1"/>
        <v>97.11052155241255</v>
      </c>
      <c r="G18" s="26">
        <f t="shared" si="2"/>
        <v>651.3000000000029</v>
      </c>
      <c r="H18" s="26">
        <f t="shared" si="0"/>
        <v>49.903676700248745</v>
      </c>
    </row>
    <row r="19" spans="1:8" ht="15" customHeight="1">
      <c r="A19" s="20" t="s">
        <v>70</v>
      </c>
      <c r="B19" s="21" t="s">
        <v>71</v>
      </c>
      <c r="C19" s="25">
        <v>704.7</v>
      </c>
      <c r="D19" s="30">
        <v>3502.2</v>
      </c>
      <c r="E19" s="30">
        <v>3058.6</v>
      </c>
      <c r="F19" s="26">
        <f t="shared" si="1"/>
        <v>87.33367597510137</v>
      </c>
      <c r="G19" s="26">
        <f t="shared" si="2"/>
        <v>443.5999999999999</v>
      </c>
      <c r="H19" s="26">
        <f t="shared" si="0"/>
        <v>6.973122949567631</v>
      </c>
    </row>
    <row r="20" spans="1:8" ht="15" customHeight="1">
      <c r="A20" s="20" t="s">
        <v>72</v>
      </c>
      <c r="B20" s="21" t="s">
        <v>73</v>
      </c>
      <c r="C20" s="26">
        <v>0</v>
      </c>
      <c r="D20" s="30">
        <v>1</v>
      </c>
      <c r="E20" s="30">
        <v>0</v>
      </c>
      <c r="F20" s="26">
        <f t="shared" si="1"/>
        <v>0</v>
      </c>
      <c r="G20" s="26">
        <f t="shared" si="2"/>
        <v>1</v>
      </c>
      <c r="H20" s="26">
        <f t="shared" si="0"/>
        <v>0</v>
      </c>
    </row>
    <row r="21" spans="1:8" ht="25.5" hidden="1">
      <c r="A21" s="20" t="s">
        <v>74</v>
      </c>
      <c r="B21" s="21" t="s">
        <v>75</v>
      </c>
      <c r="C21" s="26"/>
      <c r="D21" s="26"/>
      <c r="E21" s="26"/>
      <c r="F21" s="26" t="e">
        <f t="shared" si="1"/>
        <v>#DIV/0!</v>
      </c>
      <c r="G21" s="26">
        <f t="shared" si="2"/>
        <v>0</v>
      </c>
      <c r="H21" s="26">
        <f t="shared" si="0"/>
        <v>0</v>
      </c>
    </row>
    <row r="22" spans="1:8" ht="38.25" hidden="1">
      <c r="A22" s="20" t="s">
        <v>76</v>
      </c>
      <c r="B22" s="21" t="s">
        <v>77</v>
      </c>
      <c r="C22" s="26"/>
      <c r="D22" s="26"/>
      <c r="E22" s="26"/>
      <c r="F22" s="26" t="e">
        <f t="shared" si="1"/>
        <v>#DIV/0!</v>
      </c>
      <c r="G22" s="26">
        <f t="shared" si="2"/>
        <v>0</v>
      </c>
      <c r="H22" s="26">
        <f t="shared" si="0"/>
        <v>0</v>
      </c>
    </row>
    <row r="23" spans="1:8" ht="25.5">
      <c r="A23" s="20" t="s">
        <v>78</v>
      </c>
      <c r="B23" s="21" t="s">
        <v>79</v>
      </c>
      <c r="C23" s="25">
        <v>363.6</v>
      </c>
      <c r="D23" s="30">
        <v>378.7</v>
      </c>
      <c r="E23" s="30">
        <v>378.7</v>
      </c>
      <c r="F23" s="26">
        <f t="shared" si="1"/>
        <v>100</v>
      </c>
      <c r="G23" s="26">
        <f t="shared" si="2"/>
        <v>0</v>
      </c>
      <c r="H23" s="26">
        <f t="shared" si="0"/>
        <v>0.8633759435693656</v>
      </c>
    </row>
    <row r="24" spans="1:8" ht="3" customHeight="1" hidden="1">
      <c r="A24" s="20" t="s">
        <v>80</v>
      </c>
      <c r="B24" s="21" t="s">
        <v>81</v>
      </c>
      <c r="C24" s="26"/>
      <c r="D24" s="26"/>
      <c r="E24" s="26"/>
      <c r="F24" s="26" t="e">
        <f t="shared" si="1"/>
        <v>#DIV/0!</v>
      </c>
      <c r="G24" s="26">
        <f t="shared" si="2"/>
        <v>0</v>
      </c>
      <c r="H24" s="26">
        <f t="shared" si="0"/>
        <v>0</v>
      </c>
    </row>
    <row r="25" spans="1:8" ht="38.25">
      <c r="A25" s="20" t="s">
        <v>95</v>
      </c>
      <c r="B25" s="21" t="s">
        <v>96</v>
      </c>
      <c r="C25" s="25">
        <v>363.8</v>
      </c>
      <c r="D25" s="30">
        <v>378.7</v>
      </c>
      <c r="E25" s="30">
        <v>378.6</v>
      </c>
      <c r="F25" s="26">
        <f t="shared" si="1"/>
        <v>99.97359387377873</v>
      </c>
      <c r="G25" s="26">
        <f t="shared" si="2"/>
        <v>0.0999999999999659</v>
      </c>
      <c r="H25" s="26">
        <f t="shared" si="0"/>
        <v>0.8631479594279425</v>
      </c>
    </row>
    <row r="26" spans="1:8" ht="15" customHeight="1">
      <c r="A26" s="20" t="s">
        <v>82</v>
      </c>
      <c r="B26" s="21" t="s">
        <v>83</v>
      </c>
      <c r="C26" s="25">
        <v>244.6</v>
      </c>
      <c r="D26" s="30">
        <v>0</v>
      </c>
      <c r="E26" s="30">
        <v>0</v>
      </c>
      <c r="F26" s="26" t="e">
        <f t="shared" si="1"/>
        <v>#DIV/0!</v>
      </c>
      <c r="G26" s="26">
        <f t="shared" si="2"/>
        <v>0</v>
      </c>
      <c r="H26" s="26">
        <f t="shared" si="0"/>
        <v>0</v>
      </c>
    </row>
    <row r="27" spans="1:8" ht="15" customHeight="1">
      <c r="A27" s="20" t="s">
        <v>120</v>
      </c>
      <c r="B27" s="21" t="s">
        <v>116</v>
      </c>
      <c r="C27" s="25">
        <v>0</v>
      </c>
      <c r="D27" s="30">
        <v>15.3</v>
      </c>
      <c r="E27" s="30">
        <v>9.6</v>
      </c>
      <c r="F27" s="26">
        <f t="shared" si="1"/>
        <v>62.745098039215684</v>
      </c>
      <c r="G27" s="26">
        <f t="shared" si="2"/>
        <v>5.700000000000001</v>
      </c>
      <c r="H27" s="26">
        <f t="shared" si="0"/>
        <v>0.021886477576619778</v>
      </c>
    </row>
    <row r="28" spans="1:8" ht="19.5" customHeight="1">
      <c r="A28" s="20" t="s">
        <v>121</v>
      </c>
      <c r="B28" s="21" t="s">
        <v>117</v>
      </c>
      <c r="C28" s="25">
        <v>0</v>
      </c>
      <c r="D28" s="30">
        <v>51</v>
      </c>
      <c r="E28" s="30">
        <v>51</v>
      </c>
      <c r="F28" s="26">
        <f t="shared" si="1"/>
        <v>100</v>
      </c>
      <c r="G28" s="26">
        <f t="shared" si="2"/>
        <v>0</v>
      </c>
      <c r="H28" s="26">
        <f t="shared" si="0"/>
        <v>0.11627191212579258</v>
      </c>
    </row>
    <row r="29" spans="1:8" ht="30" customHeight="1">
      <c r="A29" s="20" t="s">
        <v>122</v>
      </c>
      <c r="B29" s="21" t="s">
        <v>118</v>
      </c>
      <c r="C29" s="25">
        <v>0</v>
      </c>
      <c r="D29" s="30">
        <v>54.6</v>
      </c>
      <c r="E29" s="30">
        <v>30.2</v>
      </c>
      <c r="F29" s="26">
        <f t="shared" si="1"/>
        <v>55.31135531135531</v>
      </c>
      <c r="G29" s="26">
        <f t="shared" si="2"/>
        <v>24.400000000000002</v>
      </c>
      <c r="H29" s="26">
        <f t="shared" si="0"/>
        <v>0.06885121070978306</v>
      </c>
    </row>
    <row r="30" spans="1:8" ht="15" customHeight="1">
      <c r="A30" s="20" t="s">
        <v>123</v>
      </c>
      <c r="B30" s="21" t="s">
        <v>119</v>
      </c>
      <c r="C30" s="25">
        <v>0</v>
      </c>
      <c r="D30" s="30">
        <v>280.2</v>
      </c>
      <c r="E30" s="30">
        <v>229</v>
      </c>
      <c r="F30" s="26">
        <f t="shared" si="1"/>
        <v>81.72733761598859</v>
      </c>
      <c r="G30" s="26">
        <f t="shared" si="2"/>
        <v>51.19999999999999</v>
      </c>
      <c r="H30" s="26">
        <f t="shared" si="0"/>
        <v>0.522083683858951</v>
      </c>
    </row>
    <row r="31" spans="1:8" ht="15" customHeight="1">
      <c r="A31" s="20" t="s">
        <v>84</v>
      </c>
      <c r="B31" s="21" t="s">
        <v>85</v>
      </c>
      <c r="C31" s="25">
        <v>895.4</v>
      </c>
      <c r="D31" s="30">
        <v>254.4</v>
      </c>
      <c r="E31" s="30">
        <v>252.2</v>
      </c>
      <c r="F31" s="26">
        <f t="shared" si="1"/>
        <v>99.13522012578616</v>
      </c>
      <c r="G31" s="26">
        <f t="shared" si="2"/>
        <v>2.200000000000017</v>
      </c>
      <c r="H31" s="26">
        <f t="shared" si="0"/>
        <v>0.5749760046691154</v>
      </c>
    </row>
    <row r="32" spans="1:8" ht="15" customHeight="1">
      <c r="A32" s="20" t="s">
        <v>86</v>
      </c>
      <c r="B32" s="21" t="s">
        <v>87</v>
      </c>
      <c r="C32" s="25">
        <v>322.3</v>
      </c>
      <c r="D32" s="30">
        <v>620.1</v>
      </c>
      <c r="E32" s="30">
        <v>611.2</v>
      </c>
      <c r="F32" s="26">
        <f t="shared" si="1"/>
        <v>98.5647476213514</v>
      </c>
      <c r="G32" s="26">
        <f t="shared" si="2"/>
        <v>8.899999999999977</v>
      </c>
      <c r="H32" s="26">
        <f t="shared" si="0"/>
        <v>1.393439072378126</v>
      </c>
    </row>
    <row r="33" spans="1:8" ht="25.5" customHeight="1">
      <c r="A33" s="20" t="s">
        <v>106</v>
      </c>
      <c r="B33" s="21" t="s">
        <v>107</v>
      </c>
      <c r="C33" s="28">
        <v>100</v>
      </c>
      <c r="D33" s="30">
        <v>0</v>
      </c>
      <c r="E33" s="30">
        <v>0</v>
      </c>
      <c r="F33" s="26" t="e">
        <f t="shared" si="1"/>
        <v>#DIV/0!</v>
      </c>
      <c r="G33" s="26">
        <f t="shared" si="2"/>
        <v>0</v>
      </c>
      <c r="H33" s="26">
        <f t="shared" si="0"/>
        <v>0</v>
      </c>
    </row>
    <row r="34" spans="1:8" ht="13.5">
      <c r="A34" s="22" t="s">
        <v>0</v>
      </c>
      <c r="B34" s="23"/>
      <c r="C34" s="29">
        <v>27001.5</v>
      </c>
      <c r="D34" s="29">
        <f>SUM(D11:D33)</f>
        <v>46299.89999999999</v>
      </c>
      <c r="E34" s="29">
        <f>SUM(E11:E33)</f>
        <v>43862.69999999998</v>
      </c>
      <c r="F34" s="29">
        <f t="shared" si="1"/>
        <v>94.7360577452651</v>
      </c>
      <c r="G34" s="29">
        <f t="shared" si="2"/>
        <v>2437.2000000000044</v>
      </c>
      <c r="H34" s="29">
        <f t="shared" si="0"/>
        <v>100</v>
      </c>
    </row>
    <row r="35" ht="12.75">
      <c r="A35" s="1"/>
    </row>
    <row r="36" spans="1:5" ht="12.75">
      <c r="A36" s="1"/>
      <c r="D36" s="7"/>
      <c r="E36" s="7"/>
    </row>
    <row r="38" spans="4:5" ht="12.75" customHeight="1">
      <c r="D38" s="16"/>
      <c r="E38" s="16"/>
    </row>
  </sheetData>
  <sheetProtection/>
  <mergeCells count="6">
    <mergeCell ref="A7:L7"/>
    <mergeCell ref="A8:L8"/>
    <mergeCell ref="F1:H1"/>
    <mergeCell ref="F2:H2"/>
    <mergeCell ref="A5:H5"/>
    <mergeCell ref="A6:H6"/>
  </mergeCells>
  <printOptions/>
  <pageMargins left="0.75" right="0.2" top="0.27" bottom="1" header="0.17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Рулёва Татьяна Ю.</cp:lastModifiedBy>
  <cp:lastPrinted>2018-02-05T12:24:17Z</cp:lastPrinted>
  <dcterms:created xsi:type="dcterms:W3CDTF">2002-03-11T10:22:12Z</dcterms:created>
  <dcterms:modified xsi:type="dcterms:W3CDTF">2019-01-21T14:23:13Z</dcterms:modified>
  <cp:category/>
  <cp:version/>
  <cp:contentType/>
  <cp:contentStatus/>
</cp:coreProperties>
</file>