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580" activeTab="4"/>
  </bookViews>
  <sheets>
    <sheet name="вода,стоки " sheetId="1" r:id="rId1"/>
    <sheet name=" луга" sheetId="2" r:id="rId2"/>
    <sheet name="кингисепп (по списку)" sheetId="3" r:id="rId3"/>
    <sheet name=" (счетчики)" sheetId="4" r:id="rId4"/>
    <sheet name="тепло для распоряж." sheetId="5" r:id="rId5"/>
    <sheet name="Лист1" sheetId="6" r:id="rId6"/>
    <sheet name="Лист2" sheetId="7" r:id="rId7"/>
    <sheet name="Лист3" sheetId="8" r:id="rId8"/>
  </sheets>
  <definedNames>
    <definedName name="_xlnm.Print_Titles" localSheetId="3">(' (счетчики)'!$A:$B,' (счетчики)'!$7:$9)</definedName>
    <definedName name="_xlnm.Print_Titles" localSheetId="1">(' луга'!$A:$B,' луга'!$11:$13)</definedName>
    <definedName name="_xlnm.Print_Titles" localSheetId="2">('кингисепп (по списку)'!$A:$B,'кингисепп (по списку)'!$9:$11)</definedName>
    <definedName name="_xlnm.Print_Area" localSheetId="3">' (счетчики)'!$A$1:$O$28</definedName>
  </definedNames>
  <calcPr calcId="152511" fullCalcOnLoad="1"/>
</workbook>
</file>

<file path=xl/calcChain.xml><?xml version="1.0" encoding="utf-8"?>
<calcChain xmlns="http://schemas.openxmlformats.org/spreadsheetml/2006/main">
  <c r="O12" i="5" l="1"/>
  <c r="O13" i="5"/>
  <c r="O11" i="5"/>
  <c r="G14" i="5"/>
  <c r="C14" i="5"/>
  <c r="D14" i="5"/>
  <c r="E14" i="5"/>
  <c r="F14" i="5"/>
  <c r="L14" i="5"/>
  <c r="M14" i="5"/>
  <c r="N14" i="5"/>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F20" i="1"/>
  <c r="G20" i="1"/>
  <c r="H20" i="1"/>
  <c r="I20" i="1"/>
  <c r="J20" i="1"/>
  <c r="K20" i="1"/>
  <c r="L20" i="1"/>
  <c r="M20" i="1"/>
  <c r="N20" i="1"/>
  <c r="O20" i="1"/>
  <c r="P20" i="1"/>
  <c r="P19" i="1"/>
  <c r="F19" i="1"/>
  <c r="G19" i="1"/>
  <c r="H19" i="1"/>
  <c r="I19" i="1"/>
  <c r="J19" i="1"/>
  <c r="K19" i="1"/>
  <c r="L19" i="1"/>
  <c r="M19" i="1"/>
  <c r="N19" i="1"/>
  <c r="O19" i="1"/>
  <c r="E20" i="1"/>
  <c r="E19" i="1"/>
  <c r="C28" i="4"/>
  <c r="D28" i="4"/>
  <c r="E28" i="4"/>
  <c r="F28" i="4"/>
  <c r="G28" i="4"/>
  <c r="H28" i="4"/>
  <c r="I28" i="4"/>
  <c r="J28" i="4"/>
  <c r="K28" i="4"/>
  <c r="L28" i="4"/>
  <c r="M28" i="4"/>
  <c r="N28" i="4"/>
  <c r="O26" i="4"/>
  <c r="O27" i="4"/>
  <c r="O25" i="4"/>
  <c r="O24" i="4"/>
  <c r="C37" i="3"/>
  <c r="C36" i="3"/>
  <c r="C35" i="3"/>
  <c r="C34" i="3"/>
  <c r="C33" i="3"/>
  <c r="C32" i="3"/>
  <c r="C31" i="3"/>
  <c r="C30" i="3"/>
  <c r="C29" i="3"/>
  <c r="C28" i="3"/>
  <c r="C27" i="3"/>
  <c r="O11" i="4"/>
  <c r="O12" i="4"/>
  <c r="O28" i="4" s="1"/>
  <c r="O13" i="4"/>
  <c r="O14" i="4"/>
  <c r="O15" i="4"/>
  <c r="O16" i="4"/>
  <c r="O17" i="4"/>
  <c r="O19" i="4"/>
  <c r="O20" i="4"/>
  <c r="O21" i="4"/>
  <c r="O22" i="4"/>
  <c r="O23" i="4"/>
  <c r="C15" i="2"/>
  <c r="Q15" i="2"/>
  <c r="Q21" i="2" s="1"/>
  <c r="C16" i="2"/>
  <c r="Q16" i="2"/>
  <c r="C17" i="2"/>
  <c r="Q17" i="2"/>
  <c r="C18" i="2"/>
  <c r="Q18" i="2"/>
  <c r="C19" i="2"/>
  <c r="Q19" i="2"/>
  <c r="C20" i="2"/>
  <c r="Q20" i="2"/>
  <c r="C21" i="2"/>
  <c r="D21" i="2"/>
  <c r="E21" i="2"/>
  <c r="F21" i="2"/>
  <c r="G21" i="2"/>
  <c r="H21" i="2"/>
  <c r="I21" i="2"/>
  <c r="J21" i="2"/>
  <c r="K21" i="2"/>
  <c r="L21" i="2"/>
  <c r="M21" i="2"/>
  <c r="N21" i="2"/>
  <c r="O21" i="2"/>
  <c r="P21" i="2"/>
  <c r="Q13" i="1"/>
  <c r="Q19" i="1" s="1"/>
  <c r="Q14" i="1"/>
  <c r="Q20" i="1" s="1"/>
  <c r="Q15" i="1"/>
  <c r="Q16" i="1"/>
  <c r="Q17" i="1"/>
  <c r="Q18" i="1"/>
  <c r="C13" i="3"/>
  <c r="C46" i="3" s="1"/>
  <c r="Q13" i="3"/>
  <c r="C14" i="3"/>
  <c r="C15" i="3"/>
  <c r="C16" i="3"/>
  <c r="C17" i="3"/>
  <c r="C18" i="3"/>
  <c r="C19" i="3"/>
  <c r="C20" i="3"/>
  <c r="C21" i="3"/>
  <c r="C22" i="3"/>
  <c r="C23" i="3"/>
  <c r="C24" i="3"/>
  <c r="C25" i="3"/>
  <c r="C26" i="3"/>
  <c r="C38" i="3"/>
  <c r="C39" i="3"/>
  <c r="C40" i="3"/>
  <c r="C41" i="3"/>
  <c r="C42" i="3"/>
  <c r="C43" i="3"/>
  <c r="C44" i="3"/>
  <c r="C45" i="3"/>
  <c r="D46" i="3"/>
  <c r="E46" i="3"/>
  <c r="F46" i="3"/>
  <c r="G46" i="3"/>
  <c r="H46" i="3"/>
  <c r="I46" i="3"/>
  <c r="J46" i="3"/>
  <c r="K46" i="3"/>
  <c r="L46" i="3"/>
  <c r="M46" i="3"/>
  <c r="N46" i="3"/>
  <c r="O46" i="3"/>
  <c r="P46" i="3"/>
  <c r="Q46" i="3"/>
  <c r="O14" i="5"/>
</calcChain>
</file>

<file path=xl/comments1.xml><?xml version="1.0" encoding="utf-8"?>
<comments xmlns="http://schemas.openxmlformats.org/spreadsheetml/2006/main">
  <authors>
    <author/>
  </authors>
  <commentList>
    <comment ref="B15" authorId="0" shapeId="0">
      <text>
        <r>
          <rPr>
            <b/>
            <sz val="8"/>
            <color indexed="8"/>
            <rFont val="Tahoma"/>
            <family val="2"/>
            <charset val="204"/>
          </rPr>
          <t xml:space="preserve">Лужское отделение курсивом
</t>
        </r>
      </text>
    </comment>
  </commentList>
</comments>
</file>

<file path=xl/comments2.xml><?xml version="1.0" encoding="utf-8"?>
<comments xmlns="http://schemas.openxmlformats.org/spreadsheetml/2006/main">
  <authors>
    <author/>
  </authors>
  <commentList>
    <comment ref="B13" authorId="0" shapeId="0">
      <text>
        <r>
          <rPr>
            <b/>
            <sz val="8"/>
            <color indexed="8"/>
            <rFont val="Tahoma"/>
            <family val="2"/>
            <charset val="204"/>
          </rPr>
          <t xml:space="preserve">Лужское отделение курсивом
</t>
        </r>
      </text>
    </comment>
  </commentList>
</comments>
</file>

<file path=xl/sharedStrings.xml><?xml version="1.0" encoding="utf-8"?>
<sst xmlns="http://schemas.openxmlformats.org/spreadsheetml/2006/main" count="285" uniqueCount="141">
  <si>
    <t xml:space="preserve">                                                 Приложение № 2</t>
  </si>
  <si>
    <t>№</t>
  </si>
  <si>
    <t>вид</t>
  </si>
  <si>
    <t>норма</t>
  </si>
  <si>
    <t>январь</t>
  </si>
  <si>
    <t>февраль</t>
  </si>
  <si>
    <t>март</t>
  </si>
  <si>
    <t>апрель</t>
  </si>
  <si>
    <t>май</t>
  </si>
  <si>
    <t>июнь</t>
  </si>
  <si>
    <t>июль</t>
  </si>
  <si>
    <t>август</t>
  </si>
  <si>
    <t>сентябрь</t>
  </si>
  <si>
    <t>октябрь</t>
  </si>
  <si>
    <t>ноябрь</t>
  </si>
  <si>
    <t>декабрь</t>
  </si>
  <si>
    <t>п/п</t>
  </si>
  <si>
    <t>Потребители</t>
  </si>
  <si>
    <t>услуг</t>
  </si>
  <si>
    <t>потр.на</t>
  </si>
  <si>
    <t>1чел.м3</t>
  </si>
  <si>
    <t>м3</t>
  </si>
  <si>
    <t>1.</t>
  </si>
  <si>
    <t>здание администрации д.Старополье</t>
  </si>
  <si>
    <t>вода</t>
  </si>
  <si>
    <t>ср.показ.</t>
  </si>
  <si>
    <t>стоки</t>
  </si>
  <si>
    <t>счетчика</t>
  </si>
  <si>
    <t>2.</t>
  </si>
  <si>
    <t>здание Дома Культуры д.Старополье</t>
  </si>
  <si>
    <t>3.</t>
  </si>
  <si>
    <t>здание Дома Культуры д.Овсище</t>
  </si>
  <si>
    <t>ИТОГО:</t>
  </si>
  <si>
    <t xml:space="preserve"> -</t>
  </si>
  <si>
    <t xml:space="preserve"> </t>
  </si>
  <si>
    <t>Приложение № 5</t>
  </si>
  <si>
    <t>П Е Р Е Ч Е Н Ь</t>
  </si>
  <si>
    <t>точек основного учета с фиксированным расходом по  АО "Петербургская сбытовая компания"</t>
  </si>
  <si>
    <t>сельское поселение Сланцевского муниципального района  Ленинградской области</t>
  </si>
  <si>
    <t>Установленная мощность.</t>
  </si>
  <si>
    <t>кВт.</t>
  </si>
  <si>
    <t>шт.</t>
  </si>
  <si>
    <t>Уличное освещение д.Дретно</t>
  </si>
  <si>
    <t>Уличное освещение д.Коленец</t>
  </si>
  <si>
    <t>Уличное освещение д.Пенино</t>
  </si>
  <si>
    <t>4.</t>
  </si>
  <si>
    <t>Уличное освещение д.Лесище</t>
  </si>
  <si>
    <t>5.</t>
  </si>
  <si>
    <t>Уличное освещение д.Дубо</t>
  </si>
  <si>
    <t>6.</t>
  </si>
  <si>
    <t>Уличное освещение д.Рожновье</t>
  </si>
  <si>
    <t>ИТОГО</t>
  </si>
  <si>
    <t xml:space="preserve">                                 Приложение № 4</t>
  </si>
  <si>
    <t>Установленная мощность</t>
  </si>
  <si>
    <t>Часы 426</t>
  </si>
  <si>
    <t>январь*</t>
  </si>
  <si>
    <t>февраль*</t>
  </si>
  <si>
    <t>март*</t>
  </si>
  <si>
    <t>апрель*</t>
  </si>
  <si>
    <t>май*</t>
  </si>
  <si>
    <t>июнь*</t>
  </si>
  <si>
    <t>июль*</t>
  </si>
  <si>
    <t>август*</t>
  </si>
  <si>
    <t>сентябрь*</t>
  </si>
  <si>
    <t>октябрь*</t>
  </si>
  <si>
    <t>ноябрь*</t>
  </si>
  <si>
    <t>декабрь*</t>
  </si>
  <si>
    <t>Уличное освещение д.Бор</t>
  </si>
  <si>
    <t xml:space="preserve">Уличное освещение д.Буряжки </t>
  </si>
  <si>
    <t>Уличное освещение д.Велетово</t>
  </si>
  <si>
    <t xml:space="preserve">Уличное освещение д.Говорово  </t>
  </si>
  <si>
    <t>Уличное освещение д.Данилово</t>
  </si>
  <si>
    <t>Уличное освещение д.Деткова Гора</t>
  </si>
  <si>
    <t>Уличное освещение д.Дубок</t>
  </si>
  <si>
    <t>Уличное освещение д.Загорье</t>
  </si>
  <si>
    <t>Уличное освещение д.Зажупанье</t>
  </si>
  <si>
    <t xml:space="preserve">Уличное освещение д.Заклепье </t>
  </si>
  <si>
    <t>Уличное освещение д.Замошье</t>
  </si>
  <si>
    <t>Уличное освещение д.Заручье</t>
  </si>
  <si>
    <t>Уличное освещение д.Засосье</t>
  </si>
  <si>
    <t>Уличное освещение д.Китково</t>
  </si>
  <si>
    <t>Уличное освещение д.Куреши</t>
  </si>
  <si>
    <t>Уличное освещение д.Ликовское</t>
  </si>
  <si>
    <t>Уличное освещение д.Лужки</t>
  </si>
  <si>
    <t>Уличное освещение д.Марино</t>
  </si>
  <si>
    <t>Уличное освещение д.Межник</t>
  </si>
  <si>
    <t>Уличное освещение д.Менюши</t>
  </si>
  <si>
    <t>Уличное освещение д.Морди</t>
  </si>
  <si>
    <t>Уличное освещение д.Нарницы</t>
  </si>
  <si>
    <t>Уличное освещение д.Перегреб</t>
  </si>
  <si>
    <t>Уличное освещение д.Плешево</t>
  </si>
  <si>
    <t>Уличное освещение д.Подлесье</t>
  </si>
  <si>
    <t>Уличное освещение д.Русско</t>
  </si>
  <si>
    <t>Уличное освещение д.Столбово</t>
  </si>
  <si>
    <t>Уличное освещение д.Усадище</t>
  </si>
  <si>
    <t>Уличное освещение д.Федорово Поле</t>
  </si>
  <si>
    <t>Уличное освещение д.Филево</t>
  </si>
  <si>
    <t>Уличное освещение д.Чудская Гора</t>
  </si>
  <si>
    <t>Уличное освещение д.Шакицы</t>
  </si>
  <si>
    <t>уличное освещение, Стрежино</t>
  </si>
  <si>
    <t>* Формула: кВт ч = 0,25 х кол-во светильников х часы в месяц</t>
  </si>
  <si>
    <t>* Формула: тыс кВт ч = 0,25 х кол-во светильников х часы в месяц : 1000</t>
  </si>
  <si>
    <t xml:space="preserve">                Приложение № 3</t>
  </si>
  <si>
    <t xml:space="preserve">Перечень приборов учета (счетчиков), по которым производится расчет за отпущенную электроэнергию на основании договора на поставку электрической энергии для муниципальных нужд </t>
  </si>
  <si>
    <t>январь, тыс кВт/ч</t>
  </si>
  <si>
    <t xml:space="preserve"> здание администрации  д.Старополье</t>
  </si>
  <si>
    <t>здание Дома Культуры д.Овсище (два счетчика)</t>
  </si>
  <si>
    <t>здание Дома Культуры д.Ложголово</t>
  </si>
  <si>
    <t>здание библиотеки д.Заручье</t>
  </si>
  <si>
    <t>7.</t>
  </si>
  <si>
    <t>п. Новый</t>
  </si>
  <si>
    <t>8.</t>
  </si>
  <si>
    <t>Уличное освещение.</t>
  </si>
  <si>
    <t>Кошелевичи (2 счетчика)</t>
  </si>
  <si>
    <t>10.</t>
  </si>
  <si>
    <t>У/о д.Сорокино (счетчик)</t>
  </si>
  <si>
    <t>11.</t>
  </si>
  <si>
    <t>У/о д. Ложголово (счетчик)</t>
  </si>
  <si>
    <t>12.</t>
  </si>
  <si>
    <t>У/о  д. Подлесье (счетчик)</t>
  </si>
  <si>
    <t>13.</t>
  </si>
  <si>
    <t>14.</t>
  </si>
  <si>
    <t>15.</t>
  </si>
  <si>
    <t>16.</t>
  </si>
  <si>
    <t xml:space="preserve">                                                 Приложение № 1</t>
  </si>
  <si>
    <t>Гкал</t>
  </si>
  <si>
    <t>У/о д.Кологриво (2 счетчика)</t>
  </si>
  <si>
    <t>У/о  д. Карино (счетчик)</t>
  </si>
  <si>
    <t>У/о  д. Поречье (счетчик)</t>
  </si>
  <si>
    <t>У/о д.Хотило (счетчик)</t>
  </si>
  <si>
    <t>У/о д.Старополье (5 счетчиков)</t>
  </si>
  <si>
    <t>У/о д.Овсище (3 счетчика)</t>
  </si>
  <si>
    <t>17.</t>
  </si>
  <si>
    <t>18.</t>
  </si>
  <si>
    <t xml:space="preserve"> Пообъектный реестр лимитов теплоснабжения по администрации МО Старопольское сельское поселение на 2020 год.</t>
  </si>
  <si>
    <t>Всего на 2020 год</t>
  </si>
  <si>
    <t>Пообъектный реестр лимитов водоснабжения и водоотведения на 2020 год по администрации МО Старопольское сельское поселение</t>
  </si>
  <si>
    <t>Всего на 2020 год, тыс. кВт/ч</t>
  </si>
  <si>
    <t>для установления лимита электроснабжения на 2020 год по администрации МО Старопольское</t>
  </si>
  <si>
    <t xml:space="preserve">точек основного учета с фиксированным расходом по АО "Петербургская сбытовая компания" для установления лимита электроснабжения на 2020 год по администрации МО Старопольское сельское поселение Сланцевского муниципального района  Ленинградской области на основании договора на поставку электрической энергии для муниципальных нужд </t>
  </si>
  <si>
    <t>Всего на 2020 год, тыс.кВт/ч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</si>
</sst>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00"/>
    <numFmt numFmtId="173" formatCode="0.0"/>
  </numFmts>
  <fonts count="33" x14ac:knownFonts="1">
    <font>
      <sz val="10"/>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name val="Arial"/>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sz val="12"/>
      <name val="Arial Cyr"/>
      <family val="2"/>
      <charset val="204"/>
    </font>
    <font>
      <b/>
      <sz val="10"/>
      <name val="Arial Cyr"/>
      <family val="2"/>
      <charset val="204"/>
    </font>
    <font>
      <b/>
      <sz val="9"/>
      <name val="Arial Cyr"/>
      <family val="2"/>
      <charset val="204"/>
    </font>
    <font>
      <sz val="9"/>
      <name val="Arial Cyr"/>
      <family val="2"/>
      <charset val="204"/>
    </font>
    <font>
      <sz val="11"/>
      <name val="Arial"/>
      <family val="2"/>
      <charset val="204"/>
    </font>
    <font>
      <b/>
      <sz val="10"/>
      <name val="Arial"/>
      <family val="2"/>
      <charset val="204"/>
    </font>
    <font>
      <sz val="12"/>
      <name val="Arial"/>
      <family val="2"/>
      <charset val="204"/>
    </font>
    <font>
      <b/>
      <sz val="8"/>
      <color indexed="8"/>
      <name val="Tahoma"/>
      <family val="2"/>
      <charset val="204"/>
    </font>
    <font>
      <sz val="10"/>
      <name val="Times New Roman"/>
      <family val="1"/>
      <charset val="204"/>
    </font>
    <font>
      <b/>
      <sz val="10"/>
      <name val="Times New Roman"/>
      <family val="1"/>
      <charset val="204"/>
    </font>
    <font>
      <sz val="12"/>
      <name val="Times New Roman"/>
      <family val="1"/>
      <charset val="204"/>
    </font>
    <font>
      <sz val="9"/>
      <name val="Arial"/>
      <family val="2"/>
      <charset val="204"/>
    </font>
    <font>
      <b/>
      <sz val="13"/>
      <name val="Arial Cyr"/>
      <family val="2"/>
      <charset val="204"/>
    </font>
    <font>
      <sz val="10"/>
      <name val="Arial Cyr"/>
      <family val="2"/>
      <charset val="204"/>
    </font>
    <font>
      <b/>
      <sz val="12"/>
      <name val="Arial Cyr"/>
      <family val="2"/>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medium">
        <color indexed="8"/>
      </right>
      <top style="medium">
        <color indexed="8"/>
      </top>
      <bottom/>
      <diagonal/>
    </border>
    <border>
      <left style="thin">
        <color indexed="8"/>
      </left>
      <right/>
      <top style="medium">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s>
  <cellStyleXfs count="25">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0" borderId="0"/>
    <xf numFmtId="0" fontId="13" fillId="2" borderId="0" applyNumberFormat="0" applyBorder="0" applyAlignment="0" applyProtection="0"/>
    <xf numFmtId="0" fontId="14" fillId="0" borderId="0" applyNumberFormat="0" applyFill="0" applyBorder="0" applyAlignment="0" applyProtection="0"/>
    <xf numFmtId="0" fontId="31" fillId="14"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cellStyleXfs>
  <cellXfs count="123">
    <xf numFmtId="0" fontId="0" fillId="0" borderId="0" xfId="0"/>
    <xf numFmtId="0" fontId="18" fillId="0" borderId="0" xfId="0" applyFont="1"/>
    <xf numFmtId="0" fontId="19" fillId="0" borderId="0" xfId="0" applyFont="1" applyAlignment="1">
      <alignment horizontal="center" vertical="center" wrapText="1"/>
    </xf>
    <xf numFmtId="0" fontId="20" fillId="0" borderId="0" xfId="0" applyFont="1" applyAlignment="1"/>
    <xf numFmtId="0" fontId="21" fillId="0" borderId="10" xfId="0" applyFont="1" applyBorder="1" applyAlignment="1">
      <alignment horizontal="center"/>
    </xf>
    <xf numFmtId="0" fontId="21" fillId="0" borderId="11" xfId="0" applyFont="1" applyBorder="1" applyAlignment="1">
      <alignment horizontal="center"/>
    </xf>
    <xf numFmtId="0" fontId="21" fillId="0" borderId="0" xfId="0" applyFont="1" applyBorder="1"/>
    <xf numFmtId="0" fontId="21" fillId="0" borderId="0" xfId="0" applyFont="1"/>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2" fontId="12" fillId="15" borderId="19" xfId="0" applyNumberFormat="1" applyFont="1" applyFill="1" applyBorder="1"/>
    <xf numFmtId="2" fontId="12" fillId="0" borderId="20" xfId="0" applyNumberFormat="1" applyFont="1" applyFill="1" applyBorder="1"/>
    <xf numFmtId="0" fontId="0" fillId="0" borderId="21" xfId="0" applyFont="1" applyBorder="1" applyAlignment="1">
      <alignment horizontal="center"/>
    </xf>
    <xf numFmtId="0" fontId="0" fillId="0" borderId="13" xfId="0" applyFont="1" applyBorder="1" applyAlignment="1">
      <alignment horizontal="center"/>
    </xf>
    <xf numFmtId="2" fontId="12" fillId="0" borderId="22" xfId="0" applyNumberFormat="1" applyFont="1" applyFill="1" applyBorder="1"/>
    <xf numFmtId="0" fontId="0" fillId="0" borderId="21" xfId="0" applyFont="1" applyBorder="1" applyAlignment="1">
      <alignment horizontal="center" wrapText="1"/>
    </xf>
    <xf numFmtId="172" fontId="0" fillId="0" borderId="18" xfId="0" applyNumberFormat="1" applyFont="1" applyBorder="1" applyAlignment="1">
      <alignment horizontal="center"/>
    </xf>
    <xf numFmtId="2" fontId="12" fillId="0" borderId="23" xfId="0" applyNumberFormat="1" applyFont="1" applyFill="1" applyBorder="1"/>
    <xf numFmtId="172" fontId="0" fillId="0" borderId="17" xfId="0" applyNumberFormat="1" applyFont="1" applyBorder="1" applyAlignment="1">
      <alignment horizontal="center"/>
    </xf>
    <xf numFmtId="2" fontId="12" fillId="0" borderId="24" xfId="0" applyNumberFormat="1" applyFont="1" applyFill="1" applyBorder="1"/>
    <xf numFmtId="0" fontId="0" fillId="0" borderId="25" xfId="0" applyFont="1" applyBorder="1" applyAlignment="1">
      <alignment horizontal="center"/>
    </xf>
    <xf numFmtId="0" fontId="0" fillId="0" borderId="26" xfId="0" applyFont="1" applyBorder="1" applyAlignment="1">
      <alignment horizontal="center"/>
    </xf>
    <xf numFmtId="2" fontId="12" fillId="0" borderId="26" xfId="0" applyNumberFormat="1" applyFont="1" applyFill="1" applyBorder="1"/>
    <xf numFmtId="0" fontId="0" fillId="0" borderId="0" xfId="0" applyBorder="1" applyAlignment="1">
      <alignment horizontal="center"/>
    </xf>
    <xf numFmtId="0" fontId="12" fillId="0" borderId="0" xfId="18" applyFill="1"/>
    <xf numFmtId="0" fontId="12" fillId="0" borderId="0" xfId="18" applyFont="1" applyFill="1"/>
    <xf numFmtId="0" fontId="22" fillId="0" borderId="0" xfId="18" applyFont="1" applyFill="1"/>
    <xf numFmtId="0" fontId="12" fillId="0" borderId="18" xfId="18" applyFont="1" applyFill="1" applyBorder="1" applyAlignment="1">
      <alignment horizontal="center" vertical="center" wrapText="1"/>
    </xf>
    <xf numFmtId="0" fontId="12" fillId="0" borderId="21" xfId="18" applyFill="1" applyBorder="1" applyAlignment="1">
      <alignment textRotation="90"/>
    </xf>
    <xf numFmtId="0" fontId="12" fillId="0" borderId="21" xfId="18" applyFill="1" applyBorder="1"/>
    <xf numFmtId="0" fontId="19" fillId="0" borderId="21" xfId="18" applyFont="1" applyFill="1" applyBorder="1" applyAlignment="1">
      <alignment horizontal="center" vertical="center" wrapText="1"/>
    </xf>
    <xf numFmtId="0" fontId="12" fillId="0" borderId="17" xfId="18" applyFont="1" applyFill="1" applyBorder="1" applyAlignment="1">
      <alignment horizontal="center" wrapText="1"/>
    </xf>
    <xf numFmtId="0" fontId="12" fillId="0" borderId="27" xfId="18" applyFont="1" applyFill="1" applyBorder="1" applyAlignment="1">
      <alignment horizontal="center" wrapText="1"/>
    </xf>
    <xf numFmtId="0" fontId="12" fillId="0" borderId="21" xfId="18" applyFont="1" applyFill="1" applyBorder="1" applyAlignment="1">
      <alignment horizontal="center" vertical="center" wrapText="1"/>
    </xf>
    <xf numFmtId="0" fontId="12" fillId="0" borderId="21" xfId="18" applyFill="1" applyBorder="1" applyAlignment="1">
      <alignment horizontal="center"/>
    </xf>
    <xf numFmtId="0" fontId="24" fillId="0" borderId="21" xfId="18" applyFont="1" applyFill="1" applyBorder="1" applyAlignment="1">
      <alignment horizontal="center"/>
    </xf>
    <xf numFmtId="0" fontId="12" fillId="0" borderId="27" xfId="18" applyFont="1" applyBorder="1"/>
    <xf numFmtId="0" fontId="12" fillId="0" borderId="21" xfId="18" applyFont="1" applyBorder="1" applyAlignment="1">
      <alignment wrapText="1"/>
    </xf>
    <xf numFmtId="172" fontId="12" fillId="0" borderId="21" xfId="18" applyNumberFormat="1" applyFill="1" applyBorder="1"/>
    <xf numFmtId="2" fontId="12" fillId="0" borderId="21" xfId="18" applyNumberFormat="1" applyFill="1" applyBorder="1"/>
    <xf numFmtId="0" fontId="12" fillId="0" borderId="21" xfId="18" applyBorder="1"/>
    <xf numFmtId="0" fontId="12" fillId="0" borderId="21" xfId="18" applyFont="1" applyBorder="1" applyAlignment="1">
      <alignment horizontal="center" wrapText="1"/>
    </xf>
    <xf numFmtId="0" fontId="12" fillId="0" borderId="0" xfId="18" applyBorder="1"/>
    <xf numFmtId="0" fontId="12" fillId="0" borderId="0" xfId="18" applyFont="1" applyBorder="1" applyAlignment="1">
      <alignment wrapText="1"/>
    </xf>
    <xf numFmtId="0" fontId="12" fillId="0" borderId="0" xfId="18" applyFill="1" applyBorder="1"/>
    <xf numFmtId="2" fontId="12" fillId="0" borderId="0" xfId="18" applyNumberFormat="1" applyFill="1" applyBorder="1"/>
    <xf numFmtId="0" fontId="26" fillId="0" borderId="0" xfId="18" applyFont="1" applyFill="1"/>
    <xf numFmtId="0" fontId="26" fillId="0" borderId="21" xfId="18" applyFont="1" applyFill="1" applyBorder="1" applyAlignment="1">
      <alignment wrapText="1"/>
    </xf>
    <xf numFmtId="0" fontId="26" fillId="0" borderId="18" xfId="18" applyFont="1" applyFill="1" applyBorder="1" applyAlignment="1">
      <alignment horizontal="center" vertical="center" wrapText="1"/>
    </xf>
    <xf numFmtId="0" fontId="26" fillId="0" borderId="21" xfId="18" applyFont="1" applyFill="1" applyBorder="1" applyAlignment="1">
      <alignment horizontal="center" vertical="center" textRotation="90"/>
    </xf>
    <xf numFmtId="0" fontId="26" fillId="0" borderId="21" xfId="18" applyFont="1" applyFill="1" applyBorder="1" applyAlignment="1">
      <alignment horizontal="center" vertical="center"/>
    </xf>
    <xf numFmtId="0" fontId="26" fillId="0" borderId="21" xfId="18" applyFont="1" applyFill="1" applyBorder="1" applyAlignment="1">
      <alignment horizontal="center" vertical="center" wrapText="1"/>
    </xf>
    <xf numFmtId="0" fontId="26" fillId="0" borderId="17" xfId="18" applyFont="1" applyFill="1" applyBorder="1" applyAlignment="1">
      <alignment horizontal="center" wrapText="1"/>
    </xf>
    <xf numFmtId="0" fontId="26" fillId="0" borderId="27" xfId="18" applyFont="1" applyFill="1" applyBorder="1" applyAlignment="1">
      <alignment horizontal="center" wrapText="1"/>
    </xf>
    <xf numFmtId="0" fontId="26" fillId="0" borderId="21" xfId="18" applyFont="1" applyFill="1" applyBorder="1" applyAlignment="1">
      <alignment horizontal="center"/>
    </xf>
    <xf numFmtId="0" fontId="26" fillId="0" borderId="27" xfId="18" applyFont="1" applyFill="1" applyBorder="1"/>
    <xf numFmtId="0" fontId="26" fillId="0" borderId="21" xfId="18" applyFont="1" applyFill="1" applyBorder="1"/>
    <xf numFmtId="172" fontId="26" fillId="0" borderId="21" xfId="18" applyNumberFormat="1" applyFont="1" applyFill="1" applyBorder="1"/>
    <xf numFmtId="2" fontId="26" fillId="0" borderId="21" xfId="18" applyNumberFormat="1" applyFont="1" applyFill="1" applyBorder="1"/>
    <xf numFmtId="0" fontId="27" fillId="0" borderId="21" xfId="18" applyFont="1" applyFill="1" applyBorder="1" applyAlignment="1">
      <alignment horizontal="center" wrapText="1"/>
    </xf>
    <xf numFmtId="0" fontId="27" fillId="0" borderId="21" xfId="18" applyFont="1" applyFill="1" applyBorder="1"/>
    <xf numFmtId="172" fontId="27" fillId="0" borderId="21" xfId="18" applyNumberFormat="1" applyFont="1" applyFill="1" applyBorder="1"/>
    <xf numFmtId="2" fontId="27" fillId="0" borderId="21" xfId="18" applyNumberFormat="1" applyFont="1" applyFill="1" applyBorder="1"/>
    <xf numFmtId="0" fontId="12" fillId="0" borderId="18" xfId="18" applyFill="1" applyBorder="1" applyAlignment="1">
      <alignment horizontal="center"/>
    </xf>
    <xf numFmtId="0" fontId="19" fillId="0" borderId="18" xfId="18" applyFont="1" applyFill="1" applyBorder="1" applyAlignment="1">
      <alignment horizontal="center" vertical="center" wrapText="1"/>
    </xf>
    <xf numFmtId="0" fontId="29" fillId="0" borderId="17" xfId="18" applyFont="1" applyFill="1" applyBorder="1" applyAlignment="1">
      <alignment horizontal="center" vertical="center" wrapText="1"/>
    </xf>
    <xf numFmtId="0" fontId="12" fillId="0" borderId="17" xfId="18" applyFill="1" applyBorder="1" applyAlignment="1">
      <alignment horizontal="center"/>
    </xf>
    <xf numFmtId="0" fontId="12" fillId="0" borderId="27" xfId="18" applyFont="1" applyFill="1" applyBorder="1" applyAlignment="1">
      <alignment horizontal="center"/>
    </xf>
    <xf numFmtId="0" fontId="12" fillId="0" borderId="21" xfId="18" applyFont="1" applyFill="1" applyBorder="1" applyAlignment="1">
      <alignment wrapText="1"/>
    </xf>
    <xf numFmtId="0" fontId="12" fillId="0" borderId="18" xfId="18" applyFont="1" applyFill="1" applyBorder="1"/>
    <xf numFmtId="172" fontId="12" fillId="0" borderId="18" xfId="18" applyNumberFormat="1" applyFill="1" applyBorder="1"/>
    <xf numFmtId="0" fontId="12" fillId="0" borderId="21" xfId="18" applyFont="1" applyFill="1" applyBorder="1" applyAlignment="1">
      <alignment horizontal="center"/>
    </xf>
    <xf numFmtId="0" fontId="12" fillId="0" borderId="28" xfId="18" applyFont="1" applyFill="1" applyBorder="1"/>
    <xf numFmtId="172" fontId="12" fillId="0" borderId="28" xfId="18" applyNumberFormat="1" applyFill="1" applyBorder="1"/>
    <xf numFmtId="0" fontId="12" fillId="0" borderId="29" xfId="18" applyFont="1" applyFill="1" applyBorder="1"/>
    <xf numFmtId="172" fontId="12" fillId="0" borderId="29" xfId="18" applyNumberFormat="1" applyFill="1" applyBorder="1"/>
    <xf numFmtId="172" fontId="12" fillId="0" borderId="17" xfId="18" applyNumberFormat="1" applyFill="1" applyBorder="1"/>
    <xf numFmtId="0" fontId="12" fillId="0" borderId="29" xfId="18" applyFont="1" applyFill="1" applyBorder="1" applyAlignment="1">
      <alignment horizontal="center"/>
    </xf>
    <xf numFmtId="0" fontId="12" fillId="0" borderId="29" xfId="18" applyFont="1" applyFill="1" applyBorder="1" applyAlignment="1">
      <alignment wrapText="1"/>
    </xf>
    <xf numFmtId="172" fontId="12" fillId="0" borderId="29" xfId="18" applyNumberFormat="1" applyFont="1" applyFill="1" applyBorder="1"/>
    <xf numFmtId="0" fontId="23" fillId="0" borderId="17" xfId="18" applyFont="1" applyFill="1" applyBorder="1"/>
    <xf numFmtId="172" fontId="23" fillId="0" borderId="17" xfId="18" applyNumberFormat="1" applyFont="1" applyFill="1" applyBorder="1"/>
    <xf numFmtId="172" fontId="12" fillId="0" borderId="0" xfId="18" applyNumberFormat="1" applyFill="1" applyBorder="1"/>
    <xf numFmtId="0" fontId="12" fillId="0" borderId="0" xfId="18" applyFont="1" applyFill="1" applyBorder="1"/>
    <xf numFmtId="0" fontId="30" fillId="0" borderId="0" xfId="0" applyFont="1"/>
    <xf numFmtId="0" fontId="0" fillId="0" borderId="0" xfId="0" applyBorder="1"/>
    <xf numFmtId="0" fontId="0" fillId="0" borderId="21" xfId="0" applyFont="1" applyFill="1" applyBorder="1" applyAlignment="1">
      <alignment horizontal="center"/>
    </xf>
    <xf numFmtId="0" fontId="0" fillId="0" borderId="21" xfId="0" applyFont="1" applyFill="1" applyBorder="1" applyAlignment="1">
      <alignment horizontal="center" wrapText="1"/>
    </xf>
    <xf numFmtId="0" fontId="0" fillId="0" borderId="21" xfId="0" applyNumberFormat="1" applyFill="1" applyBorder="1" applyAlignment="1">
      <alignment horizontal="center"/>
    </xf>
    <xf numFmtId="0" fontId="0" fillId="0" borderId="21" xfId="0" applyNumberFormat="1" applyBorder="1" applyAlignment="1">
      <alignment horizontal="center"/>
    </xf>
    <xf numFmtId="0" fontId="19" fillId="0" borderId="21" xfId="0" applyFont="1" applyBorder="1" applyAlignment="1">
      <alignment horizontal="center"/>
    </xf>
    <xf numFmtId="173" fontId="0" fillId="0" borderId="21" xfId="0" applyNumberFormat="1" applyBorder="1" applyAlignment="1">
      <alignment horizontal="center"/>
    </xf>
    <xf numFmtId="0" fontId="0" fillId="0" borderId="21" xfId="0" applyBorder="1" applyAlignment="1">
      <alignment horizontal="center" wrapText="1"/>
    </xf>
    <xf numFmtId="0" fontId="0" fillId="0" borderId="21" xfId="0" applyBorder="1" applyAlignment="1">
      <alignment horizontal="center"/>
    </xf>
    <xf numFmtId="0" fontId="0" fillId="0" borderId="25" xfId="0" applyBorder="1" applyAlignment="1">
      <alignment horizontal="center"/>
    </xf>
    <xf numFmtId="0" fontId="19" fillId="0" borderId="31" xfId="0" applyFont="1" applyBorder="1" applyAlignment="1">
      <alignment horizontal="center"/>
    </xf>
    <xf numFmtId="0" fontId="0" fillId="0" borderId="32" xfId="0" applyFont="1" applyBorder="1" applyAlignment="1">
      <alignment horizontal="center"/>
    </xf>
    <xf numFmtId="0" fontId="0" fillId="0" borderId="17" xfId="0" applyFont="1" applyBorder="1" applyAlignment="1">
      <alignment horizontal="center" wrapText="1"/>
    </xf>
    <xf numFmtId="0" fontId="0" fillId="0" borderId="33" xfId="0" applyFont="1" applyBorder="1" applyAlignment="1">
      <alignment horizontal="center"/>
    </xf>
    <xf numFmtId="0" fontId="0" fillId="0" borderId="21" xfId="0" applyFont="1" applyBorder="1" applyAlignment="1">
      <alignment horizontal="center" wrapText="1"/>
    </xf>
    <xf numFmtId="0" fontId="0" fillId="0" borderId="34" xfId="0" applyFont="1" applyBorder="1" applyAlignment="1">
      <alignment horizontal="center"/>
    </xf>
    <xf numFmtId="0" fontId="0" fillId="0" borderId="18" xfId="0" applyFont="1" applyBorder="1" applyAlignment="1">
      <alignment horizontal="center" wrapText="1"/>
    </xf>
    <xf numFmtId="0" fontId="21" fillId="0" borderId="11" xfId="0" applyFont="1" applyBorder="1" applyAlignment="1">
      <alignment horizontal="center"/>
    </xf>
    <xf numFmtId="0" fontId="21" fillId="0" borderId="30" xfId="0" applyFont="1" applyBorder="1" applyAlignment="1">
      <alignment horizontal="center" wrapText="1"/>
    </xf>
    <xf numFmtId="0" fontId="0" fillId="0" borderId="0" xfId="0" applyFont="1" applyBorder="1" applyAlignment="1">
      <alignment horizontal="center"/>
    </xf>
    <xf numFmtId="0" fontId="19" fillId="0" borderId="0" xfId="0" applyFont="1" applyBorder="1" applyAlignment="1">
      <alignment horizontal="center" vertical="center" wrapText="1"/>
    </xf>
    <xf numFmtId="0" fontId="12" fillId="0" borderId="0" xfId="18" applyFont="1" applyFill="1" applyBorder="1" applyAlignment="1">
      <alignment horizontal="center"/>
    </xf>
    <xf numFmtId="0" fontId="12" fillId="0" borderId="21" xfId="18" applyFill="1" applyBorder="1" applyAlignment="1">
      <alignment wrapText="1"/>
    </xf>
    <xf numFmtId="0" fontId="23" fillId="0" borderId="21" xfId="18" applyFont="1" applyFill="1" applyBorder="1" applyAlignment="1">
      <alignment horizontal="center" vertical="center" wrapText="1"/>
    </xf>
    <xf numFmtId="0" fontId="26" fillId="0" borderId="0" xfId="18" applyFont="1" applyFill="1"/>
    <xf numFmtId="0" fontId="12" fillId="0" borderId="0" xfId="18" applyFont="1" applyFill="1" applyBorder="1" applyAlignment="1">
      <alignment horizontal="center" vertical="center" wrapText="1"/>
    </xf>
    <xf numFmtId="0" fontId="26" fillId="0" borderId="21" xfId="18" applyFont="1" applyFill="1" applyBorder="1" applyAlignment="1">
      <alignment wrapText="1"/>
    </xf>
    <xf numFmtId="0" fontId="28" fillId="0" borderId="0" xfId="18" applyFont="1" applyFill="1" applyBorder="1" applyAlignment="1">
      <alignment horizontal="center" wrapText="1"/>
    </xf>
    <xf numFmtId="0" fontId="12" fillId="0" borderId="21" xfId="18" applyFill="1" applyBorder="1" applyAlignment="1">
      <alignment horizontal="center" wrapText="1"/>
    </xf>
    <xf numFmtId="0" fontId="12" fillId="0" borderId="35" xfId="18" applyFont="1" applyFill="1" applyBorder="1" applyAlignment="1">
      <alignment horizontal="center"/>
    </xf>
    <xf numFmtId="0" fontId="12" fillId="0" borderId="19" xfId="18" applyFont="1" applyFill="1" applyBorder="1" applyAlignment="1">
      <alignment horizontal="center"/>
    </xf>
    <xf numFmtId="0" fontId="18" fillId="0" borderId="0" xfId="0" applyFont="1" applyBorder="1" applyAlignment="1">
      <alignment horizontal="center"/>
    </xf>
    <xf numFmtId="0" fontId="32" fillId="0" borderId="0" xfId="0" applyFont="1" applyAlignment="1">
      <alignment horizontal="center"/>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_приложение 3 к лимитам свет"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opLeftCell="D1" workbookViewId="0">
      <selection activeCell="B13" sqref="B13:B14"/>
    </sheetView>
  </sheetViews>
  <sheetFormatPr defaultRowHeight="12.75" x14ac:dyDescent="0.2"/>
  <cols>
    <col min="1" max="1" width="3.85546875" customWidth="1"/>
    <col min="2" max="2" width="16.5703125" customWidth="1"/>
    <col min="3" max="3" width="7.28515625" customWidth="1"/>
    <col min="4" max="4" width="10.140625" customWidth="1"/>
    <col min="5" max="5" width="8.140625" customWidth="1"/>
    <col min="6" max="6" width="8.5703125" customWidth="1"/>
    <col min="7" max="8" width="7.28515625" customWidth="1"/>
    <col min="9" max="9" width="6.85546875" customWidth="1"/>
    <col min="10" max="10" width="7.140625" customWidth="1"/>
    <col min="11" max="11" width="7.42578125" customWidth="1"/>
    <col min="12" max="12" width="7.5703125" customWidth="1"/>
    <col min="13" max="13" width="8.28515625" customWidth="1"/>
    <col min="14" max="14" width="7.5703125" customWidth="1"/>
    <col min="15" max="15" width="7.28515625" customWidth="1"/>
    <col min="16" max="16" width="8" customWidth="1"/>
    <col min="17" max="17" width="10.140625" customWidth="1"/>
  </cols>
  <sheetData>
    <row r="2" spans="1:19" x14ac:dyDescent="0.2">
      <c r="K2" s="109" t="s">
        <v>0</v>
      </c>
      <c r="L2" s="109"/>
      <c r="M2" s="109"/>
      <c r="N2" s="109"/>
      <c r="O2" s="109"/>
      <c r="P2" s="109"/>
    </row>
    <row r="3" spans="1:19" ht="15" x14ac:dyDescent="0.2">
      <c r="B3" s="1"/>
    </row>
    <row r="6" spans="1:19" ht="20.100000000000001" customHeight="1" x14ac:dyDescent="0.2">
      <c r="A6" s="110" t="s">
        <v>136</v>
      </c>
      <c r="B6" s="110"/>
      <c r="C6" s="110"/>
      <c r="D6" s="110"/>
      <c r="E6" s="110"/>
      <c r="F6" s="110"/>
      <c r="G6" s="110"/>
      <c r="H6" s="110"/>
      <c r="I6" s="110"/>
      <c r="J6" s="110"/>
      <c r="K6" s="110"/>
      <c r="L6" s="110"/>
      <c r="M6" s="110"/>
      <c r="N6" s="110"/>
      <c r="O6" s="110"/>
      <c r="P6" s="110"/>
      <c r="Q6" s="110"/>
    </row>
    <row r="7" spans="1:19" ht="12.75" customHeight="1" x14ac:dyDescent="0.2">
      <c r="A7" s="2"/>
      <c r="B7" s="110"/>
      <c r="C7" s="110"/>
      <c r="D7" s="110"/>
      <c r="E7" s="110"/>
      <c r="F7" s="110"/>
      <c r="G7" s="110"/>
      <c r="H7" s="110"/>
      <c r="I7" s="110"/>
      <c r="J7" s="110"/>
      <c r="K7" s="110"/>
      <c r="L7" s="110"/>
      <c r="M7" s="110"/>
      <c r="N7" s="110"/>
      <c r="O7" s="110"/>
      <c r="P7" s="110"/>
      <c r="Q7" s="110"/>
    </row>
    <row r="8" spans="1:19" x14ac:dyDescent="0.2">
      <c r="A8" s="3"/>
      <c r="B8" s="3"/>
      <c r="C8" s="3"/>
      <c r="D8" s="3"/>
      <c r="E8" s="3"/>
      <c r="F8" s="3"/>
      <c r="G8" s="3"/>
      <c r="H8" s="3"/>
      <c r="I8" s="3"/>
      <c r="J8" s="3"/>
      <c r="K8" s="3"/>
      <c r="L8" s="3"/>
      <c r="M8" s="3"/>
      <c r="N8" s="3"/>
      <c r="O8" s="3"/>
      <c r="P8" s="3"/>
      <c r="Q8" s="3"/>
    </row>
    <row r="10" spans="1:19" s="7" customFormat="1" ht="12.75" customHeight="1" x14ac:dyDescent="0.2">
      <c r="A10" s="4" t="s">
        <v>1</v>
      </c>
      <c r="B10" s="5"/>
      <c r="C10" s="5" t="s">
        <v>2</v>
      </c>
      <c r="D10" s="5" t="s">
        <v>3</v>
      </c>
      <c r="E10" s="107" t="s">
        <v>4</v>
      </c>
      <c r="F10" s="107" t="s">
        <v>5</v>
      </c>
      <c r="G10" s="107" t="s">
        <v>6</v>
      </c>
      <c r="H10" s="107" t="s">
        <v>7</v>
      </c>
      <c r="I10" s="107" t="s">
        <v>8</v>
      </c>
      <c r="J10" s="107" t="s">
        <v>9</v>
      </c>
      <c r="K10" s="107" t="s">
        <v>10</v>
      </c>
      <c r="L10" s="107" t="s">
        <v>11</v>
      </c>
      <c r="M10" s="107" t="s">
        <v>12</v>
      </c>
      <c r="N10" s="107" t="s">
        <v>13</v>
      </c>
      <c r="O10" s="107" t="s">
        <v>14</v>
      </c>
      <c r="P10" s="107" t="s">
        <v>15</v>
      </c>
      <c r="Q10" s="108" t="s">
        <v>135</v>
      </c>
      <c r="R10" s="6"/>
      <c r="S10" s="6"/>
    </row>
    <row r="11" spans="1:19" s="7" customFormat="1" ht="12" x14ac:dyDescent="0.2">
      <c r="A11" s="8" t="s">
        <v>16</v>
      </c>
      <c r="B11" s="9" t="s">
        <v>17</v>
      </c>
      <c r="C11" s="9" t="s">
        <v>18</v>
      </c>
      <c r="D11" s="9" t="s">
        <v>19</v>
      </c>
      <c r="E11" s="107"/>
      <c r="F11" s="107"/>
      <c r="G11" s="107"/>
      <c r="H11" s="107"/>
      <c r="I11" s="107"/>
      <c r="J11" s="107"/>
      <c r="K11" s="107"/>
      <c r="L11" s="107"/>
      <c r="M11" s="107"/>
      <c r="N11" s="107"/>
      <c r="O11" s="107"/>
      <c r="P11" s="107"/>
      <c r="Q11" s="108"/>
      <c r="R11" s="6"/>
      <c r="S11" s="6"/>
    </row>
    <row r="12" spans="1:19" s="7" customFormat="1" ht="12" x14ac:dyDescent="0.2">
      <c r="A12" s="10"/>
      <c r="B12" s="11"/>
      <c r="C12" s="11"/>
      <c r="D12" s="9" t="s">
        <v>20</v>
      </c>
      <c r="E12" s="11" t="s">
        <v>21</v>
      </c>
      <c r="F12" s="11" t="s">
        <v>21</v>
      </c>
      <c r="G12" s="11" t="s">
        <v>21</v>
      </c>
      <c r="H12" s="11" t="s">
        <v>21</v>
      </c>
      <c r="I12" s="11" t="s">
        <v>21</v>
      </c>
      <c r="J12" s="11" t="s">
        <v>21</v>
      </c>
      <c r="K12" s="11" t="s">
        <v>21</v>
      </c>
      <c r="L12" s="11" t="s">
        <v>21</v>
      </c>
      <c r="M12" s="11" t="s">
        <v>21</v>
      </c>
      <c r="N12" s="11" t="s">
        <v>21</v>
      </c>
      <c r="O12" s="11" t="s">
        <v>21</v>
      </c>
      <c r="P12" s="11" t="s">
        <v>21</v>
      </c>
      <c r="Q12" s="12" t="s">
        <v>21</v>
      </c>
      <c r="R12" s="6"/>
      <c r="S12" s="6"/>
    </row>
    <row r="13" spans="1:19" ht="18" customHeight="1" x14ac:dyDescent="0.2">
      <c r="A13" s="101" t="s">
        <v>22</v>
      </c>
      <c r="B13" s="102" t="s">
        <v>23</v>
      </c>
      <c r="C13" s="13" t="s">
        <v>24</v>
      </c>
      <c r="D13" s="14" t="s">
        <v>25</v>
      </c>
      <c r="E13" s="15">
        <v>4</v>
      </c>
      <c r="F13" s="15">
        <v>4</v>
      </c>
      <c r="G13" s="15">
        <v>4</v>
      </c>
      <c r="H13" s="15">
        <v>4</v>
      </c>
      <c r="I13" s="15">
        <v>4</v>
      </c>
      <c r="J13" s="15">
        <v>4</v>
      </c>
      <c r="K13" s="15">
        <v>4</v>
      </c>
      <c r="L13" s="15">
        <v>4</v>
      </c>
      <c r="M13" s="15">
        <v>4</v>
      </c>
      <c r="N13" s="15">
        <v>4</v>
      </c>
      <c r="O13" s="15">
        <v>4</v>
      </c>
      <c r="P13" s="15">
        <v>4</v>
      </c>
      <c r="Q13" s="16">
        <f t="shared" ref="Q13:Q18" si="0">SUM(E13:P13)</f>
        <v>48</v>
      </c>
    </row>
    <row r="14" spans="1:19" ht="23.25" customHeight="1" x14ac:dyDescent="0.2">
      <c r="A14" s="101"/>
      <c r="B14" s="102"/>
      <c r="C14" s="17" t="s">
        <v>26</v>
      </c>
      <c r="D14" s="18" t="s">
        <v>27</v>
      </c>
      <c r="E14" s="15">
        <v>4</v>
      </c>
      <c r="F14" s="15">
        <v>4</v>
      </c>
      <c r="G14" s="15">
        <v>4</v>
      </c>
      <c r="H14" s="15">
        <v>4</v>
      </c>
      <c r="I14" s="15">
        <v>4</v>
      </c>
      <c r="J14" s="15">
        <v>4</v>
      </c>
      <c r="K14" s="15">
        <v>4</v>
      </c>
      <c r="L14" s="15">
        <v>4</v>
      </c>
      <c r="M14" s="15">
        <v>4</v>
      </c>
      <c r="N14" s="15">
        <v>4</v>
      </c>
      <c r="O14" s="15">
        <v>4</v>
      </c>
      <c r="P14" s="15">
        <v>4</v>
      </c>
      <c r="Q14" s="19">
        <f t="shared" si="0"/>
        <v>48</v>
      </c>
    </row>
    <row r="15" spans="1:19" ht="18" customHeight="1" x14ac:dyDescent="0.2">
      <c r="A15" s="103" t="s">
        <v>28</v>
      </c>
      <c r="B15" s="104" t="s">
        <v>29</v>
      </c>
      <c r="C15" s="17" t="s">
        <v>24</v>
      </c>
      <c r="D15" s="21" t="s">
        <v>25</v>
      </c>
      <c r="E15" s="22">
        <v>12</v>
      </c>
      <c r="F15" s="22">
        <v>12</v>
      </c>
      <c r="G15" s="22">
        <v>12</v>
      </c>
      <c r="H15" s="22">
        <v>12</v>
      </c>
      <c r="I15" s="22">
        <v>12</v>
      </c>
      <c r="J15" s="22">
        <v>12</v>
      </c>
      <c r="K15" s="22">
        <v>12</v>
      </c>
      <c r="L15" s="22">
        <v>12</v>
      </c>
      <c r="M15" s="22">
        <v>12</v>
      </c>
      <c r="N15" s="22">
        <v>12</v>
      </c>
      <c r="O15" s="22">
        <v>12</v>
      </c>
      <c r="P15" s="22">
        <v>12</v>
      </c>
      <c r="Q15" s="19">
        <f t="shared" si="0"/>
        <v>144</v>
      </c>
    </row>
    <row r="16" spans="1:19" ht="23.25" customHeight="1" x14ac:dyDescent="0.2">
      <c r="A16" s="103"/>
      <c r="B16" s="104"/>
      <c r="C16" s="17" t="s">
        <v>26</v>
      </c>
      <c r="D16" s="23" t="s">
        <v>27</v>
      </c>
      <c r="E16" s="22">
        <v>12</v>
      </c>
      <c r="F16" s="22">
        <v>12</v>
      </c>
      <c r="G16" s="22">
        <v>12</v>
      </c>
      <c r="H16" s="22">
        <v>12</v>
      </c>
      <c r="I16" s="22">
        <v>12</v>
      </c>
      <c r="J16" s="22">
        <v>12</v>
      </c>
      <c r="K16" s="22">
        <v>12</v>
      </c>
      <c r="L16" s="22">
        <v>12</v>
      </c>
      <c r="M16" s="22">
        <v>12</v>
      </c>
      <c r="N16" s="22">
        <v>12</v>
      </c>
      <c r="O16" s="22">
        <v>12</v>
      </c>
      <c r="P16" s="22">
        <v>12</v>
      </c>
      <c r="Q16" s="19">
        <f t="shared" si="0"/>
        <v>144</v>
      </c>
    </row>
    <row r="17" spans="1:17" ht="23.25" customHeight="1" x14ac:dyDescent="0.2">
      <c r="A17" s="105" t="s">
        <v>30</v>
      </c>
      <c r="B17" s="106" t="s">
        <v>31</v>
      </c>
      <c r="C17" s="17" t="s">
        <v>24</v>
      </c>
      <c r="D17" s="21" t="s">
        <v>25</v>
      </c>
      <c r="E17" s="22">
        <v>12</v>
      </c>
      <c r="F17" s="22">
        <v>12</v>
      </c>
      <c r="G17" s="22">
        <v>12</v>
      </c>
      <c r="H17" s="22">
        <v>12</v>
      </c>
      <c r="I17" s="22">
        <v>12</v>
      </c>
      <c r="J17" s="22">
        <v>12</v>
      </c>
      <c r="K17" s="22">
        <v>12</v>
      </c>
      <c r="L17" s="22">
        <v>12</v>
      </c>
      <c r="M17" s="22">
        <v>12</v>
      </c>
      <c r="N17" s="22">
        <v>12</v>
      </c>
      <c r="O17" s="22">
        <v>12</v>
      </c>
      <c r="P17" s="22">
        <v>12</v>
      </c>
      <c r="Q17" s="19">
        <f t="shared" si="0"/>
        <v>144</v>
      </c>
    </row>
    <row r="18" spans="1:17" ht="23.25" customHeight="1" thickBot="1" x14ac:dyDescent="0.25">
      <c r="A18" s="105"/>
      <c r="B18" s="106"/>
      <c r="C18" s="14" t="s">
        <v>26</v>
      </c>
      <c r="D18" s="23" t="s">
        <v>27</v>
      </c>
      <c r="E18" s="22">
        <v>12</v>
      </c>
      <c r="F18" s="22">
        <v>12</v>
      </c>
      <c r="G18" s="22">
        <v>12</v>
      </c>
      <c r="H18" s="22">
        <v>12</v>
      </c>
      <c r="I18" s="22">
        <v>12</v>
      </c>
      <c r="J18" s="22">
        <v>12</v>
      </c>
      <c r="K18" s="22">
        <v>12</v>
      </c>
      <c r="L18" s="22">
        <v>12</v>
      </c>
      <c r="M18" s="22">
        <v>12</v>
      </c>
      <c r="N18" s="22">
        <v>12</v>
      </c>
      <c r="O18" s="22">
        <v>12</v>
      </c>
      <c r="P18" s="22">
        <v>12</v>
      </c>
      <c r="Q18" s="24">
        <f t="shared" si="0"/>
        <v>144</v>
      </c>
    </row>
    <row r="19" spans="1:17" ht="18" customHeight="1" thickBot="1" x14ac:dyDescent="0.25">
      <c r="A19" s="99"/>
      <c r="B19" s="100" t="s">
        <v>32</v>
      </c>
      <c r="C19" s="25" t="s">
        <v>24</v>
      </c>
      <c r="D19" s="26" t="s">
        <v>33</v>
      </c>
      <c r="E19" s="27">
        <f>SUM(E13,E15,E17)</f>
        <v>28</v>
      </c>
      <c r="F19" s="27">
        <f t="shared" ref="F19:Q19" si="1">SUM(F13,F15,F17)</f>
        <v>28</v>
      </c>
      <c r="G19" s="27">
        <f t="shared" si="1"/>
        <v>28</v>
      </c>
      <c r="H19" s="27">
        <f t="shared" si="1"/>
        <v>28</v>
      </c>
      <c r="I19" s="27">
        <f t="shared" si="1"/>
        <v>28</v>
      </c>
      <c r="J19" s="27">
        <f t="shared" si="1"/>
        <v>28</v>
      </c>
      <c r="K19" s="27">
        <f t="shared" si="1"/>
        <v>28</v>
      </c>
      <c r="L19" s="27">
        <f t="shared" si="1"/>
        <v>28</v>
      </c>
      <c r="M19" s="27">
        <f t="shared" si="1"/>
        <v>28</v>
      </c>
      <c r="N19" s="27">
        <f t="shared" si="1"/>
        <v>28</v>
      </c>
      <c r="O19" s="27">
        <f t="shared" si="1"/>
        <v>28</v>
      </c>
      <c r="P19" s="27">
        <f t="shared" si="1"/>
        <v>28</v>
      </c>
      <c r="Q19" s="27">
        <f t="shared" si="1"/>
        <v>336</v>
      </c>
    </row>
    <row r="20" spans="1:17" ht="18" customHeight="1" x14ac:dyDescent="0.2">
      <c r="A20" s="99"/>
      <c r="B20" s="100"/>
      <c r="C20" s="25" t="s">
        <v>26</v>
      </c>
      <c r="D20" s="26" t="s">
        <v>33</v>
      </c>
      <c r="E20" s="27">
        <f>SUM(E14,E16,E18)</f>
        <v>28</v>
      </c>
      <c r="F20" s="27">
        <f t="shared" ref="F20:Q20" si="2">SUM(F14,F16,F18)</f>
        <v>28</v>
      </c>
      <c r="G20" s="27">
        <f t="shared" si="2"/>
        <v>28</v>
      </c>
      <c r="H20" s="27">
        <f t="shared" si="2"/>
        <v>28</v>
      </c>
      <c r="I20" s="27">
        <f t="shared" si="2"/>
        <v>28</v>
      </c>
      <c r="J20" s="27">
        <f t="shared" si="2"/>
        <v>28</v>
      </c>
      <c r="K20" s="27">
        <f t="shared" si="2"/>
        <v>28</v>
      </c>
      <c r="L20" s="27">
        <f t="shared" si="2"/>
        <v>28</v>
      </c>
      <c r="M20" s="27">
        <f t="shared" si="2"/>
        <v>28</v>
      </c>
      <c r="N20" s="27">
        <f t="shared" si="2"/>
        <v>28</v>
      </c>
      <c r="O20" s="27">
        <f t="shared" si="2"/>
        <v>28</v>
      </c>
      <c r="P20" s="27">
        <f t="shared" si="2"/>
        <v>28</v>
      </c>
      <c r="Q20" s="27">
        <f t="shared" si="2"/>
        <v>336</v>
      </c>
    </row>
    <row r="21" spans="1:17" x14ac:dyDescent="0.2">
      <c r="A21" s="28"/>
      <c r="B21" s="28"/>
      <c r="C21" s="28"/>
      <c r="D21" s="28"/>
      <c r="E21" s="28"/>
      <c r="F21" s="28"/>
      <c r="G21" s="28"/>
      <c r="H21" s="28"/>
      <c r="I21" s="28"/>
      <c r="J21" s="28"/>
      <c r="K21" s="28"/>
      <c r="L21" s="28"/>
      <c r="M21" s="28"/>
      <c r="N21" s="28"/>
      <c r="O21" s="28"/>
      <c r="P21" s="28"/>
      <c r="Q21" s="28"/>
    </row>
    <row r="22" spans="1:17" x14ac:dyDescent="0.2">
      <c r="G22" t="s">
        <v>34</v>
      </c>
    </row>
    <row r="23" spans="1:17" x14ac:dyDescent="0.2">
      <c r="D23" t="s">
        <v>34</v>
      </c>
      <c r="F23" t="s">
        <v>34</v>
      </c>
      <c r="G23" t="s">
        <v>34</v>
      </c>
    </row>
    <row r="24" spans="1:17" x14ac:dyDescent="0.2">
      <c r="B24" t="s">
        <v>34</v>
      </c>
      <c r="O24" t="s">
        <v>34</v>
      </c>
    </row>
    <row r="25" spans="1:17" x14ac:dyDescent="0.2">
      <c r="F25" t="s">
        <v>34</v>
      </c>
      <c r="J25" t="s">
        <v>34</v>
      </c>
      <c r="O25" t="s">
        <v>34</v>
      </c>
    </row>
  </sheetData>
  <sheetProtection selectLockedCells="1" selectUnlockedCells="1"/>
  <mergeCells count="24">
    <mergeCell ref="K2:P2"/>
    <mergeCell ref="A6:Q6"/>
    <mergeCell ref="B7:Q7"/>
    <mergeCell ref="E10:E11"/>
    <mergeCell ref="F10:F11"/>
    <mergeCell ref="G10:G11"/>
    <mergeCell ref="H10:H11"/>
    <mergeCell ref="I10:I11"/>
    <mergeCell ref="J10:J11"/>
    <mergeCell ref="K10:K11"/>
    <mergeCell ref="L10:L11"/>
    <mergeCell ref="M10:M11"/>
    <mergeCell ref="N10:N11"/>
    <mergeCell ref="O10:O11"/>
    <mergeCell ref="P10:P11"/>
    <mergeCell ref="Q10:Q11"/>
    <mergeCell ref="A19:A20"/>
    <mergeCell ref="B19:B20"/>
    <mergeCell ref="A13:A14"/>
    <mergeCell ref="B13:B14"/>
    <mergeCell ref="A15:A16"/>
    <mergeCell ref="B15:B16"/>
    <mergeCell ref="A17:A18"/>
    <mergeCell ref="B17:B18"/>
  </mergeCells>
  <pageMargins left="0.59027777777777779" right="0" top="0.78749999999999998" bottom="0.98402777777777772"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2"/>
  <sheetViews>
    <sheetView topLeftCell="A7" workbookViewId="0">
      <selection activeCell="C16" sqref="C16"/>
    </sheetView>
  </sheetViews>
  <sheetFormatPr defaultRowHeight="12.75" x14ac:dyDescent="0.2"/>
  <cols>
    <col min="1" max="1" width="4" style="29" customWidth="1"/>
    <col min="2" max="2" width="29.140625" style="29" customWidth="1"/>
    <col min="3" max="3" width="10.28515625" style="29" customWidth="1"/>
    <col min="4" max="4" width="5.140625" style="29" customWidth="1"/>
    <col min="5" max="5" width="7.140625" style="29" customWidth="1"/>
    <col min="6" max="6" width="8.5703125" style="29" customWidth="1"/>
    <col min="7" max="7" width="6" style="29" customWidth="1"/>
    <col min="8" max="8" width="8.140625" style="29" customWidth="1"/>
    <col min="9" max="9" width="6" style="29" customWidth="1"/>
    <col min="10" max="11" width="6.42578125" style="29" customWidth="1"/>
    <col min="12" max="12" width="6.85546875" style="29" customWidth="1"/>
    <col min="13" max="14" width="8.5703125" style="29" customWidth="1"/>
    <col min="15" max="15" width="7.140625" style="29" customWidth="1"/>
    <col min="16" max="16" width="8.42578125" style="29" customWidth="1"/>
    <col min="17" max="17" width="7.85546875" style="29" customWidth="1"/>
    <col min="18" max="16384" width="9.140625" style="29"/>
  </cols>
  <sheetData>
    <row r="2" spans="1:17" x14ac:dyDescent="0.2">
      <c r="N2" s="29" t="s">
        <v>35</v>
      </c>
    </row>
    <row r="6" spans="1:17" x14ac:dyDescent="0.2">
      <c r="H6" s="29" t="s">
        <v>36</v>
      </c>
    </row>
    <row r="7" spans="1:17" x14ac:dyDescent="0.2">
      <c r="C7" s="29" t="s">
        <v>37</v>
      </c>
    </row>
    <row r="8" spans="1:17" ht="12.75" customHeight="1" x14ac:dyDescent="0.2">
      <c r="C8" s="111" t="s">
        <v>138</v>
      </c>
      <c r="D8" s="111"/>
      <c r="E8" s="111"/>
      <c r="F8" s="111"/>
      <c r="G8" s="111"/>
      <c r="H8" s="111"/>
      <c r="I8" s="111"/>
      <c r="J8" s="111"/>
      <c r="K8" s="111"/>
      <c r="L8" s="111"/>
      <c r="M8" s="111"/>
      <c r="N8" s="111"/>
      <c r="O8" s="111"/>
    </row>
    <row r="9" spans="1:17" ht="14.25" x14ac:dyDescent="0.2">
      <c r="C9" s="30" t="s">
        <v>38</v>
      </c>
      <c r="D9" s="31"/>
    </row>
    <row r="10" spans="1:17" ht="14.25" x14ac:dyDescent="0.2">
      <c r="D10" s="31"/>
    </row>
    <row r="11" spans="1:17" ht="14.25" x14ac:dyDescent="0.2">
      <c r="D11" s="31"/>
    </row>
    <row r="12" spans="1:17" ht="48.75" customHeight="1" x14ac:dyDescent="0.2">
      <c r="A12" s="112"/>
      <c r="B12" s="112"/>
      <c r="C12" s="32" t="s">
        <v>39</v>
      </c>
      <c r="D12" s="33"/>
      <c r="E12" s="34"/>
      <c r="F12" s="35"/>
      <c r="G12" s="35"/>
      <c r="H12" s="34"/>
      <c r="I12" s="35"/>
      <c r="J12" s="35"/>
      <c r="K12" s="34"/>
      <c r="L12" s="35"/>
      <c r="M12" s="35"/>
      <c r="N12" s="34"/>
      <c r="O12" s="35"/>
      <c r="P12" s="35"/>
      <c r="Q12" s="113" t="s">
        <v>137</v>
      </c>
    </row>
    <row r="13" spans="1:17" ht="32.25" customHeight="1" x14ac:dyDescent="0.2">
      <c r="A13" s="112"/>
      <c r="B13" s="112"/>
      <c r="C13" s="36" t="s">
        <v>40</v>
      </c>
      <c r="D13" s="37" t="s">
        <v>41</v>
      </c>
      <c r="E13" s="38" t="s">
        <v>4</v>
      </c>
      <c r="F13" s="38" t="s">
        <v>5</v>
      </c>
      <c r="G13" s="38" t="s">
        <v>6</v>
      </c>
      <c r="H13" s="38" t="s">
        <v>7</v>
      </c>
      <c r="I13" s="38" t="s">
        <v>8</v>
      </c>
      <c r="J13" s="38" t="s">
        <v>9</v>
      </c>
      <c r="K13" s="38" t="s">
        <v>10</v>
      </c>
      <c r="L13" s="38" t="s">
        <v>11</v>
      </c>
      <c r="M13" s="38" t="s">
        <v>12</v>
      </c>
      <c r="N13" s="38" t="s">
        <v>13</v>
      </c>
      <c r="O13" s="38" t="s">
        <v>14</v>
      </c>
      <c r="P13" s="38" t="s">
        <v>15</v>
      </c>
      <c r="Q13" s="113"/>
    </row>
    <row r="14" spans="1:17" ht="18.75" customHeight="1" x14ac:dyDescent="0.2">
      <c r="A14" s="39">
        <v>1</v>
      </c>
      <c r="B14" s="40">
        <v>2</v>
      </c>
      <c r="C14" s="39">
        <v>3</v>
      </c>
      <c r="D14" s="40">
        <v>4</v>
      </c>
      <c r="E14" s="39">
        <v>5</v>
      </c>
      <c r="F14" s="39">
        <v>6</v>
      </c>
      <c r="G14" s="39">
        <v>7</v>
      </c>
      <c r="H14" s="39">
        <v>8</v>
      </c>
      <c r="I14" s="39">
        <v>9</v>
      </c>
      <c r="J14" s="39">
        <v>10</v>
      </c>
      <c r="K14" s="39">
        <v>11</v>
      </c>
      <c r="L14" s="39">
        <v>12</v>
      </c>
      <c r="M14" s="39">
        <v>13</v>
      </c>
      <c r="N14" s="39">
        <v>14</v>
      </c>
      <c r="O14" s="39">
        <v>15</v>
      </c>
      <c r="P14" s="39">
        <v>16</v>
      </c>
      <c r="Q14" s="39">
        <v>17</v>
      </c>
    </row>
    <row r="15" spans="1:17" x14ac:dyDescent="0.2">
      <c r="A15" s="41" t="s">
        <v>22</v>
      </c>
      <c r="B15" s="42" t="s">
        <v>42</v>
      </c>
      <c r="C15" s="34">
        <f t="shared" ref="C15:C20" si="0">$D15*0.25</f>
        <v>1</v>
      </c>
      <c r="D15" s="34">
        <v>4</v>
      </c>
      <c r="E15" s="43">
        <v>0.48399999999999999</v>
      </c>
      <c r="F15" s="43">
        <v>0.42599999999999999</v>
      </c>
      <c r="G15" s="43">
        <v>0.31</v>
      </c>
      <c r="H15" s="43">
        <v>0.22</v>
      </c>
      <c r="I15" s="43">
        <v>0.14000000000000001</v>
      </c>
      <c r="J15" s="43">
        <v>0.03</v>
      </c>
      <c r="K15" s="43">
        <v>0.105</v>
      </c>
      <c r="L15" s="43">
        <v>0.19</v>
      </c>
      <c r="M15" s="43">
        <v>0.28000000000000003</v>
      </c>
      <c r="N15" s="43">
        <v>0.34499999999999997</v>
      </c>
      <c r="O15" s="43">
        <v>0.46899999999999997</v>
      </c>
      <c r="P15" s="43">
        <v>0.501</v>
      </c>
      <c r="Q15" s="44">
        <f t="shared" ref="Q15:Q20" si="1">SUM(E15:P15)</f>
        <v>3.5</v>
      </c>
    </row>
    <row r="16" spans="1:17" x14ac:dyDescent="0.2">
      <c r="A16" s="41" t="s">
        <v>28</v>
      </c>
      <c r="B16" s="42" t="s">
        <v>43</v>
      </c>
      <c r="C16" s="34">
        <f t="shared" si="0"/>
        <v>0.75</v>
      </c>
      <c r="D16" s="34">
        <v>3</v>
      </c>
      <c r="E16" s="43">
        <v>0.36299999999999999</v>
      </c>
      <c r="F16" s="43">
        <v>0.32</v>
      </c>
      <c r="G16" s="43">
        <v>0.23300000000000001</v>
      </c>
      <c r="H16" s="43">
        <v>0.16500000000000001</v>
      </c>
      <c r="I16" s="43">
        <v>0.105</v>
      </c>
      <c r="J16" s="43">
        <v>2.3E-2</v>
      </c>
      <c r="K16" s="43">
        <v>7.9000000000000001E-2</v>
      </c>
      <c r="L16" s="43">
        <v>0.14299999999999999</v>
      </c>
      <c r="M16" s="43">
        <v>0.21</v>
      </c>
      <c r="N16" s="43">
        <v>0.25900000000000001</v>
      </c>
      <c r="O16" s="43">
        <v>0.35199999999999998</v>
      </c>
      <c r="P16" s="43">
        <v>0.376</v>
      </c>
      <c r="Q16" s="44">
        <f t="shared" si="1"/>
        <v>2.6279999999999997</v>
      </c>
    </row>
    <row r="17" spans="1:17" x14ac:dyDescent="0.2">
      <c r="A17" s="41" t="s">
        <v>30</v>
      </c>
      <c r="B17" s="42" t="s">
        <v>44</v>
      </c>
      <c r="C17" s="34">
        <f t="shared" si="0"/>
        <v>0.5</v>
      </c>
      <c r="D17" s="34">
        <v>2</v>
      </c>
      <c r="E17" s="43">
        <v>0.24199999999999999</v>
      </c>
      <c r="F17" s="43">
        <v>0.21299999999999999</v>
      </c>
      <c r="G17" s="43">
        <v>0.155</v>
      </c>
      <c r="H17" s="43">
        <v>0.11</v>
      </c>
      <c r="I17" s="43">
        <v>7.0000000000000007E-2</v>
      </c>
      <c r="J17" s="43">
        <v>1.4999999999999999E-2</v>
      </c>
      <c r="K17" s="43">
        <v>5.2999999999999999E-2</v>
      </c>
      <c r="L17" s="43">
        <v>9.5000000000000001E-2</v>
      </c>
      <c r="M17" s="43">
        <v>0.14000000000000001</v>
      </c>
      <c r="N17" s="43">
        <v>0.17299999999999999</v>
      </c>
      <c r="O17" s="43">
        <v>0.23499999999999999</v>
      </c>
      <c r="P17" s="43">
        <v>0.251</v>
      </c>
      <c r="Q17" s="44">
        <f t="shared" si="1"/>
        <v>1.7519999999999998</v>
      </c>
    </row>
    <row r="18" spans="1:17" x14ac:dyDescent="0.2">
      <c r="A18" s="41" t="s">
        <v>45</v>
      </c>
      <c r="B18" s="42" t="s">
        <v>46</v>
      </c>
      <c r="C18" s="34">
        <f t="shared" si="0"/>
        <v>0.75</v>
      </c>
      <c r="D18" s="34">
        <v>3</v>
      </c>
      <c r="E18" s="43">
        <v>0.36299999999999999</v>
      </c>
      <c r="F18" s="43">
        <v>0.32</v>
      </c>
      <c r="G18" s="43">
        <v>0.23300000000000001</v>
      </c>
      <c r="H18" s="43">
        <v>0.16500000000000001</v>
      </c>
      <c r="I18" s="43">
        <v>0.105</v>
      </c>
      <c r="J18" s="43">
        <v>2.3E-2</v>
      </c>
      <c r="K18" s="43">
        <v>7.9000000000000001E-2</v>
      </c>
      <c r="L18" s="43">
        <v>0.14299999999999999</v>
      </c>
      <c r="M18" s="43">
        <v>0.21</v>
      </c>
      <c r="N18" s="43">
        <v>0.25900000000000001</v>
      </c>
      <c r="O18" s="43">
        <v>0.35199999999999998</v>
      </c>
      <c r="P18" s="43">
        <v>0.376</v>
      </c>
      <c r="Q18" s="44">
        <f t="shared" si="1"/>
        <v>2.6279999999999997</v>
      </c>
    </row>
    <row r="19" spans="1:17" x14ac:dyDescent="0.2">
      <c r="A19" s="41" t="s">
        <v>47</v>
      </c>
      <c r="B19" s="42" t="s">
        <v>48</v>
      </c>
      <c r="C19" s="34">
        <f t="shared" si="0"/>
        <v>0.75</v>
      </c>
      <c r="D19" s="34">
        <v>3</v>
      </c>
      <c r="E19" s="43">
        <v>0.36299999999999999</v>
      </c>
      <c r="F19" s="43">
        <v>0.32</v>
      </c>
      <c r="G19" s="43">
        <v>0.23300000000000001</v>
      </c>
      <c r="H19" s="43">
        <v>0.16500000000000001</v>
      </c>
      <c r="I19" s="43">
        <v>0.105</v>
      </c>
      <c r="J19" s="43">
        <v>2.3E-2</v>
      </c>
      <c r="K19" s="43">
        <v>7.9000000000000001E-2</v>
      </c>
      <c r="L19" s="43">
        <v>0.14299999999999999</v>
      </c>
      <c r="M19" s="43">
        <v>0.21</v>
      </c>
      <c r="N19" s="43">
        <v>0.25900000000000001</v>
      </c>
      <c r="O19" s="43">
        <v>0.35199999999999998</v>
      </c>
      <c r="P19" s="43">
        <v>0.376</v>
      </c>
      <c r="Q19" s="44">
        <f t="shared" si="1"/>
        <v>2.6279999999999997</v>
      </c>
    </row>
    <row r="20" spans="1:17" ht="25.5" x14ac:dyDescent="0.2">
      <c r="A20" s="41" t="s">
        <v>49</v>
      </c>
      <c r="B20" s="42" t="s">
        <v>50</v>
      </c>
      <c r="C20" s="34">
        <f t="shared" si="0"/>
        <v>1</v>
      </c>
      <c r="D20" s="34">
        <v>4</v>
      </c>
      <c r="E20" s="43">
        <v>0.48399999999999999</v>
      </c>
      <c r="F20" s="43">
        <v>0.42599999999999999</v>
      </c>
      <c r="G20" s="43">
        <v>0.31</v>
      </c>
      <c r="H20" s="43">
        <v>0.22</v>
      </c>
      <c r="I20" s="43">
        <v>0.14000000000000001</v>
      </c>
      <c r="J20" s="43">
        <v>0.03</v>
      </c>
      <c r="K20" s="43">
        <v>0.105</v>
      </c>
      <c r="L20" s="43">
        <v>0.19</v>
      </c>
      <c r="M20" s="43">
        <v>0.28000000000000003</v>
      </c>
      <c r="N20" s="43">
        <v>0.34499999999999997</v>
      </c>
      <c r="O20" s="43">
        <v>0.46899999999999997</v>
      </c>
      <c r="P20" s="43">
        <v>0.501</v>
      </c>
      <c r="Q20" s="44">
        <f t="shared" si="1"/>
        <v>3.5</v>
      </c>
    </row>
    <row r="21" spans="1:17" x14ac:dyDescent="0.2">
      <c r="A21" s="45"/>
      <c r="B21" s="46" t="s">
        <v>51</v>
      </c>
      <c r="C21" s="34">
        <f t="shared" ref="C21:P21" si="2">SUM(C15:C20)</f>
        <v>4.75</v>
      </c>
      <c r="D21" s="34">
        <f t="shared" si="2"/>
        <v>19</v>
      </c>
      <c r="E21" s="43">
        <f t="shared" si="2"/>
        <v>2.2989999999999999</v>
      </c>
      <c r="F21" s="43">
        <f t="shared" si="2"/>
        <v>2.0249999999999999</v>
      </c>
      <c r="G21" s="43">
        <f t="shared" si="2"/>
        <v>1.4740000000000002</v>
      </c>
      <c r="H21" s="43">
        <f t="shared" si="2"/>
        <v>1.0450000000000002</v>
      </c>
      <c r="I21" s="43">
        <f t="shared" si="2"/>
        <v>0.66500000000000004</v>
      </c>
      <c r="J21" s="43">
        <f t="shared" si="2"/>
        <v>0.14399999999999999</v>
      </c>
      <c r="K21" s="43">
        <f t="shared" si="2"/>
        <v>0.5</v>
      </c>
      <c r="L21" s="43">
        <f t="shared" si="2"/>
        <v>0.90399999999999991</v>
      </c>
      <c r="M21" s="43">
        <f t="shared" si="2"/>
        <v>1.33</v>
      </c>
      <c r="N21" s="43">
        <f t="shared" si="2"/>
        <v>1.64</v>
      </c>
      <c r="O21" s="43">
        <f t="shared" si="2"/>
        <v>2.2289999999999996</v>
      </c>
      <c r="P21" s="43">
        <f t="shared" si="2"/>
        <v>2.3809999999999998</v>
      </c>
      <c r="Q21" s="44">
        <f>SUM(Q15:Q20)</f>
        <v>16.635999999999999</v>
      </c>
    </row>
    <row r="22" spans="1:17" x14ac:dyDescent="0.2">
      <c r="A22" s="47"/>
      <c r="B22" s="48"/>
      <c r="C22" s="49"/>
      <c r="D22" s="49"/>
      <c r="E22" s="50"/>
      <c r="F22" s="50"/>
      <c r="G22" s="50"/>
      <c r="H22" s="50"/>
      <c r="I22" s="50"/>
      <c r="J22" s="50"/>
      <c r="K22" s="50"/>
      <c r="L22" s="50"/>
      <c r="M22" s="50"/>
      <c r="N22" s="50"/>
      <c r="O22" s="50"/>
      <c r="P22" s="50"/>
      <c r="Q22" s="50"/>
    </row>
  </sheetData>
  <sheetProtection selectLockedCells="1" selectUnlockedCells="1"/>
  <mergeCells count="4">
    <mergeCell ref="C8:O8"/>
    <mergeCell ref="A12:A13"/>
    <mergeCell ref="B12:B13"/>
    <mergeCell ref="Q12:Q13"/>
  </mergeCells>
  <pageMargins left="0.31527777777777777" right="0" top="0.98402777777777772" bottom="0.98402777777777772" header="0.51180555555555551" footer="0.51180555555555551"/>
  <pageSetup paperSize="9" firstPageNumber="0"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1"/>
  <sheetViews>
    <sheetView workbookViewId="0">
      <selection activeCell="C15" sqref="C15"/>
    </sheetView>
  </sheetViews>
  <sheetFormatPr defaultRowHeight="12.75" x14ac:dyDescent="0.2"/>
  <cols>
    <col min="1" max="1" width="4" style="29" customWidth="1"/>
    <col min="2" max="2" width="27.28515625" style="29" customWidth="1"/>
    <col min="3" max="3" width="8.85546875" style="29" customWidth="1"/>
    <col min="4" max="4" width="5.140625" style="29" customWidth="1"/>
    <col min="5" max="5" width="7.42578125" style="29" customWidth="1"/>
    <col min="6" max="6" width="8.5703125" style="29" customWidth="1"/>
    <col min="7" max="7" width="6.85546875" style="29" customWidth="1"/>
    <col min="8" max="8" width="7.85546875" style="29" customWidth="1"/>
    <col min="9" max="9" width="6" style="29" customWidth="1"/>
    <col min="10" max="11" width="6.42578125" style="29" customWidth="1"/>
    <col min="12" max="12" width="6.85546875" style="29" customWidth="1"/>
    <col min="13" max="13" width="9" style="29" customWidth="1"/>
    <col min="14" max="14" width="8.5703125" style="29" customWidth="1"/>
    <col min="15" max="15" width="7.85546875" style="29" customWidth="1"/>
    <col min="16" max="16" width="8.42578125" style="29" customWidth="1"/>
    <col min="17" max="17" width="9.7109375" style="29" customWidth="1"/>
    <col min="18" max="16384" width="9.140625" style="29"/>
  </cols>
  <sheetData>
    <row r="2" spans="1:17" x14ac:dyDescent="0.2">
      <c r="N2" s="114" t="s">
        <v>52</v>
      </c>
      <c r="O2" s="114"/>
      <c r="P2" s="114"/>
      <c r="Q2" s="114"/>
    </row>
    <row r="4" spans="1:17" x14ac:dyDescent="0.2">
      <c r="C4" s="51"/>
      <c r="D4" s="51"/>
      <c r="E4" s="51"/>
      <c r="F4" s="51"/>
      <c r="G4" s="51"/>
      <c r="H4" s="51" t="s">
        <v>36</v>
      </c>
      <c r="I4" s="51"/>
      <c r="J4" s="51"/>
      <c r="K4" s="51"/>
      <c r="L4" s="51"/>
      <c r="M4" s="51"/>
      <c r="N4" s="51"/>
      <c r="O4" s="51"/>
    </row>
    <row r="5" spans="1:17" ht="12.75" customHeight="1" x14ac:dyDescent="0.2">
      <c r="B5" s="115" t="s">
        <v>139</v>
      </c>
      <c r="C5" s="115"/>
      <c r="D5" s="115"/>
      <c r="E5" s="115"/>
      <c r="F5" s="115"/>
      <c r="G5" s="115"/>
      <c r="H5" s="115"/>
      <c r="I5" s="115"/>
      <c r="J5" s="115"/>
      <c r="K5" s="115"/>
      <c r="L5" s="115"/>
      <c r="M5" s="115"/>
      <c r="N5" s="115"/>
      <c r="O5" s="115"/>
      <c r="P5" s="115"/>
    </row>
    <row r="6" spans="1:17" x14ac:dyDescent="0.2">
      <c r="B6" s="115"/>
      <c r="C6" s="115"/>
      <c r="D6" s="115"/>
      <c r="E6" s="115"/>
      <c r="F6" s="115"/>
      <c r="G6" s="115"/>
      <c r="H6" s="115"/>
      <c r="I6" s="115"/>
      <c r="J6" s="115"/>
      <c r="K6" s="115"/>
      <c r="L6" s="115"/>
      <c r="M6" s="115"/>
      <c r="N6" s="115"/>
      <c r="O6" s="115"/>
      <c r="P6" s="115"/>
    </row>
    <row r="7" spans="1:17" x14ac:dyDescent="0.2">
      <c r="B7" s="115"/>
      <c r="C7" s="115"/>
      <c r="D7" s="115"/>
      <c r="E7" s="115"/>
      <c r="F7" s="115"/>
      <c r="G7" s="115"/>
      <c r="H7" s="115"/>
      <c r="I7" s="115"/>
      <c r="J7" s="115"/>
      <c r="K7" s="115"/>
      <c r="L7" s="115"/>
      <c r="M7" s="115"/>
      <c r="N7" s="115"/>
      <c r="O7" s="115"/>
      <c r="P7" s="115"/>
    </row>
    <row r="8" spans="1:17" ht="15.6" customHeight="1" x14ac:dyDescent="0.2">
      <c r="B8" s="115"/>
      <c r="C8" s="115"/>
      <c r="D8" s="115"/>
      <c r="E8" s="115"/>
      <c r="F8" s="115"/>
      <c r="G8" s="115"/>
      <c r="H8" s="115"/>
      <c r="I8" s="115"/>
      <c r="J8" s="115"/>
      <c r="K8" s="115"/>
      <c r="L8" s="115"/>
      <c r="M8" s="115"/>
      <c r="N8" s="115"/>
      <c r="O8" s="115"/>
      <c r="P8" s="115"/>
    </row>
    <row r="9" spans="1:17" ht="14.25" x14ac:dyDescent="0.2">
      <c r="D9" s="31"/>
    </row>
    <row r="10" spans="1:17" ht="58.5" customHeight="1" x14ac:dyDescent="0.2">
      <c r="A10" s="116"/>
      <c r="B10" s="116"/>
      <c r="C10" s="53" t="s">
        <v>53</v>
      </c>
      <c r="D10" s="54"/>
      <c r="E10" s="55">
        <v>484</v>
      </c>
      <c r="F10" s="56" t="s">
        <v>54</v>
      </c>
      <c r="G10" s="56">
        <v>310</v>
      </c>
      <c r="H10" s="55">
        <v>220</v>
      </c>
      <c r="I10" s="56">
        <v>140</v>
      </c>
      <c r="J10" s="56">
        <v>30</v>
      </c>
      <c r="K10" s="55">
        <v>105</v>
      </c>
      <c r="L10" s="56">
        <v>190</v>
      </c>
      <c r="M10" s="56">
        <v>280</v>
      </c>
      <c r="N10" s="55">
        <v>345</v>
      </c>
      <c r="O10" s="56">
        <v>469</v>
      </c>
      <c r="P10" s="56">
        <v>501</v>
      </c>
      <c r="Q10" s="113" t="s">
        <v>137</v>
      </c>
    </row>
    <row r="11" spans="1:17" ht="39.6" customHeight="1" x14ac:dyDescent="0.2">
      <c r="A11" s="116"/>
      <c r="B11" s="116"/>
      <c r="C11" s="57" t="s">
        <v>40</v>
      </c>
      <c r="D11" s="58" t="s">
        <v>41</v>
      </c>
      <c r="E11" s="56" t="s">
        <v>55</v>
      </c>
      <c r="F11" s="56" t="s">
        <v>56</v>
      </c>
      <c r="G11" s="56" t="s">
        <v>57</v>
      </c>
      <c r="H11" s="56" t="s">
        <v>58</v>
      </c>
      <c r="I11" s="56" t="s">
        <v>59</v>
      </c>
      <c r="J11" s="56" t="s">
        <v>60</v>
      </c>
      <c r="K11" s="56" t="s">
        <v>61</v>
      </c>
      <c r="L11" s="56" t="s">
        <v>62</v>
      </c>
      <c r="M11" s="56" t="s">
        <v>63</v>
      </c>
      <c r="N11" s="56" t="s">
        <v>64</v>
      </c>
      <c r="O11" s="56" t="s">
        <v>65</v>
      </c>
      <c r="P11" s="56" t="s">
        <v>66</v>
      </c>
      <c r="Q11" s="113"/>
    </row>
    <row r="12" spans="1:17" ht="18.75" customHeight="1" x14ac:dyDescent="0.2">
      <c r="A12" s="59">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row>
    <row r="13" spans="1:17" ht="16.899999999999999" customHeight="1" x14ac:dyDescent="0.2">
      <c r="A13" s="60">
        <v>1</v>
      </c>
      <c r="B13" s="52" t="s">
        <v>67</v>
      </c>
      <c r="C13" s="61">
        <f t="shared" ref="C13:C34" si="0">$D13*0.25</f>
        <v>0.25</v>
      </c>
      <c r="D13" s="61">
        <v>1</v>
      </c>
      <c r="E13" s="62">
        <v>0.121</v>
      </c>
      <c r="F13" s="62">
        <v>0.107</v>
      </c>
      <c r="G13" s="62">
        <v>7.8E-2</v>
      </c>
      <c r="H13" s="62">
        <v>5.5E-2</v>
      </c>
      <c r="I13" s="62">
        <v>3.5000000000000003E-2</v>
      </c>
      <c r="J13" s="62">
        <v>8.0000000000000002E-3</v>
      </c>
      <c r="K13" s="62">
        <v>2.5999999999999999E-2</v>
      </c>
      <c r="L13" s="62">
        <v>4.8000000000000001E-2</v>
      </c>
      <c r="M13" s="62">
        <v>7.0000000000000007E-2</v>
      </c>
      <c r="N13" s="62">
        <v>8.5999999999999993E-2</v>
      </c>
      <c r="O13" s="62">
        <v>0.11700000000000001</v>
      </c>
      <c r="P13" s="62">
        <v>0.125</v>
      </c>
      <c r="Q13" s="63">
        <f>SUM(E13:P13)</f>
        <v>0.876</v>
      </c>
    </row>
    <row r="14" spans="1:17" ht="16.899999999999999" customHeight="1" x14ac:dyDescent="0.2">
      <c r="A14" s="60">
        <v>2</v>
      </c>
      <c r="B14" s="52" t="s">
        <v>68</v>
      </c>
      <c r="C14" s="61">
        <f t="shared" si="0"/>
        <v>0.5</v>
      </c>
      <c r="D14" s="61">
        <v>2</v>
      </c>
      <c r="E14" s="62">
        <v>0.24199999999999999</v>
      </c>
      <c r="F14" s="62">
        <v>0.21299999999999999</v>
      </c>
      <c r="G14" s="62">
        <v>0.155</v>
      </c>
      <c r="H14" s="62">
        <v>0.11</v>
      </c>
      <c r="I14" s="62">
        <v>7.0000000000000007E-2</v>
      </c>
      <c r="J14" s="62">
        <v>1.4999999999999999E-2</v>
      </c>
      <c r="K14" s="62">
        <v>5.2999999999999999E-2</v>
      </c>
      <c r="L14" s="62">
        <v>9.5000000000000001E-2</v>
      </c>
      <c r="M14" s="62">
        <v>0.14000000000000001</v>
      </c>
      <c r="N14" s="62">
        <v>0.17299999999999999</v>
      </c>
      <c r="O14" s="62">
        <v>0.23499999999999999</v>
      </c>
      <c r="P14" s="62">
        <v>0.251</v>
      </c>
      <c r="Q14" s="63">
        <f t="shared" ref="Q14:Q46" si="1">SUM(E14:P14)</f>
        <v>1.7519999999999998</v>
      </c>
    </row>
    <row r="15" spans="1:17" ht="16.899999999999999" customHeight="1" x14ac:dyDescent="0.2">
      <c r="A15" s="60">
        <v>3</v>
      </c>
      <c r="B15" s="52" t="s">
        <v>69</v>
      </c>
      <c r="C15" s="61">
        <f t="shared" si="0"/>
        <v>1.75</v>
      </c>
      <c r="D15" s="61">
        <v>7</v>
      </c>
      <c r="E15" s="62">
        <v>0.84699999999999998</v>
      </c>
      <c r="F15" s="62">
        <v>0.746</v>
      </c>
      <c r="G15" s="62">
        <v>0.54300000000000004</v>
      </c>
      <c r="H15" s="62">
        <v>0.38500000000000001</v>
      </c>
      <c r="I15" s="62">
        <v>0.245</v>
      </c>
      <c r="J15" s="62">
        <v>5.2999999999999999E-2</v>
      </c>
      <c r="K15" s="62">
        <v>0.184</v>
      </c>
      <c r="L15" s="62">
        <v>0.33300000000000002</v>
      </c>
      <c r="M15" s="62">
        <v>0.49</v>
      </c>
      <c r="N15" s="62">
        <v>0.60399999999999998</v>
      </c>
      <c r="O15" s="62">
        <v>0.82099999999999995</v>
      </c>
      <c r="P15" s="62">
        <v>0.877</v>
      </c>
      <c r="Q15" s="63">
        <f t="shared" si="1"/>
        <v>6.1280000000000001</v>
      </c>
    </row>
    <row r="16" spans="1:17" ht="16.899999999999999" customHeight="1" x14ac:dyDescent="0.2">
      <c r="A16" s="60">
        <v>4</v>
      </c>
      <c r="B16" s="52" t="s">
        <v>70</v>
      </c>
      <c r="C16" s="61">
        <f t="shared" si="0"/>
        <v>0.25</v>
      </c>
      <c r="D16" s="61">
        <v>1</v>
      </c>
      <c r="E16" s="62">
        <v>0.121</v>
      </c>
      <c r="F16" s="62">
        <v>0.107</v>
      </c>
      <c r="G16" s="62">
        <v>7.8E-2</v>
      </c>
      <c r="H16" s="62">
        <v>5.5E-2</v>
      </c>
      <c r="I16" s="62">
        <v>3.5000000000000003E-2</v>
      </c>
      <c r="J16" s="62">
        <v>8.0000000000000002E-3</v>
      </c>
      <c r="K16" s="62">
        <v>2.5999999999999999E-2</v>
      </c>
      <c r="L16" s="62">
        <v>4.8000000000000001E-2</v>
      </c>
      <c r="M16" s="62">
        <v>7.0000000000000007E-2</v>
      </c>
      <c r="N16" s="62">
        <v>8.5999999999999993E-2</v>
      </c>
      <c r="O16" s="62">
        <v>0.11700000000000001</v>
      </c>
      <c r="P16" s="62">
        <v>0.125</v>
      </c>
      <c r="Q16" s="63">
        <f t="shared" si="1"/>
        <v>0.876</v>
      </c>
    </row>
    <row r="17" spans="1:17" ht="16.899999999999999" customHeight="1" x14ac:dyDescent="0.2">
      <c r="A17" s="60">
        <v>5</v>
      </c>
      <c r="B17" s="52" t="s">
        <v>71</v>
      </c>
      <c r="C17" s="61">
        <f t="shared" si="0"/>
        <v>0.25</v>
      </c>
      <c r="D17" s="61">
        <v>1</v>
      </c>
      <c r="E17" s="62">
        <v>0.121</v>
      </c>
      <c r="F17" s="62">
        <v>0.107</v>
      </c>
      <c r="G17" s="62">
        <v>7.8E-2</v>
      </c>
      <c r="H17" s="62">
        <v>5.5E-2</v>
      </c>
      <c r="I17" s="62">
        <v>3.5000000000000003E-2</v>
      </c>
      <c r="J17" s="62">
        <v>8.0000000000000002E-3</v>
      </c>
      <c r="K17" s="62">
        <v>2.5999999999999999E-2</v>
      </c>
      <c r="L17" s="62">
        <v>4.8000000000000001E-2</v>
      </c>
      <c r="M17" s="62">
        <v>7.0000000000000007E-2</v>
      </c>
      <c r="N17" s="62">
        <v>8.5999999999999993E-2</v>
      </c>
      <c r="O17" s="62">
        <v>0.11700000000000001</v>
      </c>
      <c r="P17" s="62">
        <v>0.125</v>
      </c>
      <c r="Q17" s="63">
        <f t="shared" si="1"/>
        <v>0.876</v>
      </c>
    </row>
    <row r="18" spans="1:17" ht="25.5" x14ac:dyDescent="0.2">
      <c r="A18" s="60">
        <v>6</v>
      </c>
      <c r="B18" s="52" t="s">
        <v>72</v>
      </c>
      <c r="C18" s="61">
        <f t="shared" si="0"/>
        <v>0.25</v>
      </c>
      <c r="D18" s="61">
        <v>1</v>
      </c>
      <c r="E18" s="62">
        <v>0.121</v>
      </c>
      <c r="F18" s="62">
        <v>0.107</v>
      </c>
      <c r="G18" s="62">
        <v>7.8E-2</v>
      </c>
      <c r="H18" s="62">
        <v>5.5E-2</v>
      </c>
      <c r="I18" s="62">
        <v>3.5000000000000003E-2</v>
      </c>
      <c r="J18" s="62">
        <v>8.0000000000000002E-3</v>
      </c>
      <c r="K18" s="62">
        <v>2.5999999999999999E-2</v>
      </c>
      <c r="L18" s="62">
        <v>4.8000000000000001E-2</v>
      </c>
      <c r="M18" s="62">
        <v>7.0000000000000007E-2</v>
      </c>
      <c r="N18" s="62">
        <v>8.5999999999999993E-2</v>
      </c>
      <c r="O18" s="62">
        <v>0.11700000000000001</v>
      </c>
      <c r="P18" s="62">
        <v>0.125</v>
      </c>
      <c r="Q18" s="63">
        <f t="shared" si="1"/>
        <v>0.876</v>
      </c>
    </row>
    <row r="19" spans="1:17" ht="16.899999999999999" customHeight="1" x14ac:dyDescent="0.2">
      <c r="A19" s="60">
        <v>7</v>
      </c>
      <c r="B19" s="52" t="s">
        <v>73</v>
      </c>
      <c r="C19" s="61">
        <f t="shared" si="0"/>
        <v>0.25</v>
      </c>
      <c r="D19" s="61">
        <v>1</v>
      </c>
      <c r="E19" s="62">
        <v>0.121</v>
      </c>
      <c r="F19" s="62">
        <v>0.107</v>
      </c>
      <c r="G19" s="62">
        <v>7.8E-2</v>
      </c>
      <c r="H19" s="62">
        <v>5.5E-2</v>
      </c>
      <c r="I19" s="62">
        <v>3.5000000000000003E-2</v>
      </c>
      <c r="J19" s="62">
        <v>8.0000000000000002E-3</v>
      </c>
      <c r="K19" s="62">
        <v>2.5999999999999999E-2</v>
      </c>
      <c r="L19" s="62">
        <v>4.8000000000000001E-2</v>
      </c>
      <c r="M19" s="62">
        <v>7.0000000000000007E-2</v>
      </c>
      <c r="N19" s="62">
        <v>8.5999999999999993E-2</v>
      </c>
      <c r="O19" s="62">
        <v>0.11700000000000001</v>
      </c>
      <c r="P19" s="62">
        <v>0.125</v>
      </c>
      <c r="Q19" s="63">
        <f t="shared" si="1"/>
        <v>0.876</v>
      </c>
    </row>
    <row r="20" spans="1:17" ht="16.899999999999999" customHeight="1" x14ac:dyDescent="0.2">
      <c r="A20" s="60">
        <v>8</v>
      </c>
      <c r="B20" s="52" t="s">
        <v>74</v>
      </c>
      <c r="C20" s="61">
        <f t="shared" si="0"/>
        <v>1</v>
      </c>
      <c r="D20" s="61">
        <v>4</v>
      </c>
      <c r="E20" s="62">
        <v>0.48399999999999999</v>
      </c>
      <c r="F20" s="62">
        <v>0.42599999999999999</v>
      </c>
      <c r="G20" s="62">
        <v>0.31</v>
      </c>
      <c r="H20" s="62">
        <v>0.22</v>
      </c>
      <c r="I20" s="62">
        <v>0.14000000000000001</v>
      </c>
      <c r="J20" s="62">
        <v>0.03</v>
      </c>
      <c r="K20" s="62">
        <v>0.105</v>
      </c>
      <c r="L20" s="62">
        <v>0.19</v>
      </c>
      <c r="M20" s="62">
        <v>0.28000000000000003</v>
      </c>
      <c r="N20" s="62">
        <v>0.34499999999999997</v>
      </c>
      <c r="O20" s="62">
        <v>0.46899999999999997</v>
      </c>
      <c r="P20" s="62">
        <v>0.501</v>
      </c>
      <c r="Q20" s="63">
        <f t="shared" si="1"/>
        <v>3.5</v>
      </c>
    </row>
    <row r="21" spans="1:17" ht="16.899999999999999" customHeight="1" x14ac:dyDescent="0.2">
      <c r="A21" s="60">
        <v>9</v>
      </c>
      <c r="B21" s="52" t="s">
        <v>75</v>
      </c>
      <c r="C21" s="61">
        <f t="shared" si="0"/>
        <v>0.25</v>
      </c>
      <c r="D21" s="61">
        <v>1</v>
      </c>
      <c r="E21" s="62">
        <v>0.121</v>
      </c>
      <c r="F21" s="62">
        <v>0.107</v>
      </c>
      <c r="G21" s="62">
        <v>7.8E-2</v>
      </c>
      <c r="H21" s="62">
        <v>5.5E-2</v>
      </c>
      <c r="I21" s="62">
        <v>3.5000000000000003E-2</v>
      </c>
      <c r="J21" s="62">
        <v>8.0000000000000002E-3</v>
      </c>
      <c r="K21" s="62">
        <v>2.5999999999999999E-2</v>
      </c>
      <c r="L21" s="62">
        <v>4.8000000000000001E-2</v>
      </c>
      <c r="M21" s="62">
        <v>7.0000000000000007E-2</v>
      </c>
      <c r="N21" s="62">
        <v>8.5999999999999993E-2</v>
      </c>
      <c r="O21" s="62">
        <v>0.11700000000000001</v>
      </c>
      <c r="P21" s="62">
        <v>0.125</v>
      </c>
      <c r="Q21" s="63">
        <f t="shared" si="1"/>
        <v>0.876</v>
      </c>
    </row>
    <row r="22" spans="1:17" ht="16.899999999999999" customHeight="1" x14ac:dyDescent="0.2">
      <c r="A22" s="60">
        <v>10</v>
      </c>
      <c r="B22" s="52" t="s">
        <v>76</v>
      </c>
      <c r="C22" s="61">
        <f t="shared" si="0"/>
        <v>0.75</v>
      </c>
      <c r="D22" s="61">
        <v>3</v>
      </c>
      <c r="E22" s="62">
        <v>0.36299999999999999</v>
      </c>
      <c r="F22" s="62">
        <v>0.32</v>
      </c>
      <c r="G22" s="62">
        <v>0.23300000000000001</v>
      </c>
      <c r="H22" s="62">
        <v>0.16500000000000001</v>
      </c>
      <c r="I22" s="62">
        <v>0.105</v>
      </c>
      <c r="J22" s="62">
        <v>2.3E-2</v>
      </c>
      <c r="K22" s="62">
        <v>7.9000000000000001E-2</v>
      </c>
      <c r="L22" s="62">
        <v>0.14299999999999999</v>
      </c>
      <c r="M22" s="62">
        <v>0.21</v>
      </c>
      <c r="N22" s="62">
        <v>0.25900000000000001</v>
      </c>
      <c r="O22" s="62">
        <v>0.35199999999999998</v>
      </c>
      <c r="P22" s="62">
        <v>0.376</v>
      </c>
      <c r="Q22" s="63">
        <f t="shared" si="1"/>
        <v>2.6279999999999997</v>
      </c>
    </row>
    <row r="23" spans="1:17" ht="16.899999999999999" customHeight="1" x14ac:dyDescent="0.2">
      <c r="A23" s="60">
        <v>11</v>
      </c>
      <c r="B23" s="52" t="s">
        <v>77</v>
      </c>
      <c r="C23" s="61">
        <f t="shared" si="0"/>
        <v>0.5</v>
      </c>
      <c r="D23" s="61">
        <v>2</v>
      </c>
      <c r="E23" s="62">
        <v>0.24199999999999999</v>
      </c>
      <c r="F23" s="62">
        <v>0.21299999999999999</v>
      </c>
      <c r="G23" s="62">
        <v>0.155</v>
      </c>
      <c r="H23" s="62">
        <v>0.11</v>
      </c>
      <c r="I23" s="62">
        <v>7.0000000000000007E-2</v>
      </c>
      <c r="J23" s="62">
        <v>1.4999999999999999E-2</v>
      </c>
      <c r="K23" s="62">
        <v>5.2999999999999999E-2</v>
      </c>
      <c r="L23" s="62">
        <v>9.5000000000000001E-2</v>
      </c>
      <c r="M23" s="62">
        <v>0.14000000000000001</v>
      </c>
      <c r="N23" s="62">
        <v>0.17299999999999999</v>
      </c>
      <c r="O23" s="62">
        <v>0.23499999999999999</v>
      </c>
      <c r="P23" s="62">
        <v>0.251</v>
      </c>
      <c r="Q23" s="63">
        <f t="shared" si="1"/>
        <v>1.7519999999999998</v>
      </c>
    </row>
    <row r="24" spans="1:17" ht="16.899999999999999" customHeight="1" x14ac:dyDescent="0.2">
      <c r="A24" s="60">
        <v>12</v>
      </c>
      <c r="B24" s="52" t="s">
        <v>78</v>
      </c>
      <c r="C24" s="61">
        <f t="shared" si="0"/>
        <v>0.5</v>
      </c>
      <c r="D24" s="61">
        <v>2</v>
      </c>
      <c r="E24" s="62">
        <v>0.24199999999999999</v>
      </c>
      <c r="F24" s="62">
        <v>0.21299999999999999</v>
      </c>
      <c r="G24" s="62">
        <v>0.155</v>
      </c>
      <c r="H24" s="62">
        <v>0.11</v>
      </c>
      <c r="I24" s="62">
        <v>7.0000000000000007E-2</v>
      </c>
      <c r="J24" s="62">
        <v>1.4999999999999999E-2</v>
      </c>
      <c r="K24" s="62">
        <v>5.2999999999999999E-2</v>
      </c>
      <c r="L24" s="62">
        <v>9.5000000000000001E-2</v>
      </c>
      <c r="M24" s="62">
        <v>0.14000000000000001</v>
      </c>
      <c r="N24" s="62">
        <v>0.17299999999999999</v>
      </c>
      <c r="O24" s="62">
        <v>0.23499999999999999</v>
      </c>
      <c r="P24" s="62">
        <v>0.251</v>
      </c>
      <c r="Q24" s="63">
        <f t="shared" si="1"/>
        <v>1.7519999999999998</v>
      </c>
    </row>
    <row r="25" spans="1:17" ht="16.899999999999999" customHeight="1" x14ac:dyDescent="0.2">
      <c r="A25" s="60">
        <v>13</v>
      </c>
      <c r="B25" s="52" t="s">
        <v>79</v>
      </c>
      <c r="C25" s="61">
        <f t="shared" si="0"/>
        <v>0.25</v>
      </c>
      <c r="D25" s="61">
        <v>1</v>
      </c>
      <c r="E25" s="62">
        <v>0.121</v>
      </c>
      <c r="F25" s="62">
        <v>0.107</v>
      </c>
      <c r="G25" s="62">
        <v>7.8E-2</v>
      </c>
      <c r="H25" s="62">
        <v>5.5E-2</v>
      </c>
      <c r="I25" s="62">
        <v>3.5000000000000003E-2</v>
      </c>
      <c r="J25" s="62">
        <v>8.0000000000000002E-3</v>
      </c>
      <c r="K25" s="62">
        <v>2.5999999999999999E-2</v>
      </c>
      <c r="L25" s="62">
        <v>4.8000000000000001E-2</v>
      </c>
      <c r="M25" s="62">
        <v>7.0000000000000007E-2</v>
      </c>
      <c r="N25" s="62">
        <v>8.5999999999999993E-2</v>
      </c>
      <c r="O25" s="62">
        <v>0.11700000000000001</v>
      </c>
      <c r="P25" s="62">
        <v>0.125</v>
      </c>
      <c r="Q25" s="63">
        <f t="shared" si="1"/>
        <v>0.876</v>
      </c>
    </row>
    <row r="26" spans="1:17" ht="16.899999999999999" customHeight="1" x14ac:dyDescent="0.2">
      <c r="A26" s="60">
        <v>14</v>
      </c>
      <c r="B26" s="52" t="s">
        <v>80</v>
      </c>
      <c r="C26" s="61">
        <f t="shared" si="0"/>
        <v>0.25</v>
      </c>
      <c r="D26" s="61">
        <v>1</v>
      </c>
      <c r="E26" s="62">
        <v>0.121</v>
      </c>
      <c r="F26" s="62">
        <v>0.107</v>
      </c>
      <c r="G26" s="62">
        <v>7.8E-2</v>
      </c>
      <c r="H26" s="62">
        <v>5.5E-2</v>
      </c>
      <c r="I26" s="62">
        <v>3.5000000000000003E-2</v>
      </c>
      <c r="J26" s="62">
        <v>8.0000000000000002E-3</v>
      </c>
      <c r="K26" s="62">
        <v>2.5999999999999999E-2</v>
      </c>
      <c r="L26" s="62">
        <v>4.8000000000000001E-2</v>
      </c>
      <c r="M26" s="62">
        <v>7.0000000000000007E-2</v>
      </c>
      <c r="N26" s="62">
        <v>8.5999999999999993E-2</v>
      </c>
      <c r="O26" s="62">
        <v>0.11700000000000001</v>
      </c>
      <c r="P26" s="62">
        <v>0.125</v>
      </c>
      <c r="Q26" s="63">
        <f t="shared" si="1"/>
        <v>0.876</v>
      </c>
    </row>
    <row r="27" spans="1:17" ht="16.899999999999999" customHeight="1" x14ac:dyDescent="0.2">
      <c r="A27" s="60">
        <v>15</v>
      </c>
      <c r="B27" s="52" t="s">
        <v>81</v>
      </c>
      <c r="C27" s="61">
        <f t="shared" si="0"/>
        <v>0.5</v>
      </c>
      <c r="D27" s="61">
        <v>2</v>
      </c>
      <c r="E27" s="62">
        <v>0.24199999999999999</v>
      </c>
      <c r="F27" s="62">
        <v>0.21299999999999999</v>
      </c>
      <c r="G27" s="62">
        <v>0.155</v>
      </c>
      <c r="H27" s="62">
        <v>0.11</v>
      </c>
      <c r="I27" s="62">
        <v>7.0000000000000007E-2</v>
      </c>
      <c r="J27" s="62">
        <v>1.4999999999999999E-2</v>
      </c>
      <c r="K27" s="62">
        <v>5.2999999999999999E-2</v>
      </c>
      <c r="L27" s="62">
        <v>9.5000000000000001E-2</v>
      </c>
      <c r="M27" s="62">
        <v>0.14000000000000001</v>
      </c>
      <c r="N27" s="62">
        <v>0.17299999999999999</v>
      </c>
      <c r="O27" s="62">
        <v>0.23499999999999999</v>
      </c>
      <c r="P27" s="62">
        <v>0.251</v>
      </c>
      <c r="Q27" s="63">
        <f t="shared" si="1"/>
        <v>1.7519999999999998</v>
      </c>
    </row>
    <row r="28" spans="1:17" ht="16.899999999999999" customHeight="1" x14ac:dyDescent="0.2">
      <c r="A28" s="60">
        <v>16</v>
      </c>
      <c r="B28" s="52" t="s">
        <v>82</v>
      </c>
      <c r="C28" s="61">
        <f t="shared" si="0"/>
        <v>0.5</v>
      </c>
      <c r="D28" s="61">
        <v>2</v>
      </c>
      <c r="E28" s="62">
        <v>0.24199999999999999</v>
      </c>
      <c r="F28" s="62">
        <v>0.21299999999999999</v>
      </c>
      <c r="G28" s="62">
        <v>0.155</v>
      </c>
      <c r="H28" s="62">
        <v>0.11</v>
      </c>
      <c r="I28" s="62">
        <v>7.0000000000000007E-2</v>
      </c>
      <c r="J28" s="62">
        <v>1.4999999999999999E-2</v>
      </c>
      <c r="K28" s="62">
        <v>5.2999999999999999E-2</v>
      </c>
      <c r="L28" s="62">
        <v>9.5000000000000001E-2</v>
      </c>
      <c r="M28" s="62">
        <v>0.14000000000000001</v>
      </c>
      <c r="N28" s="62">
        <v>0.17299999999999999</v>
      </c>
      <c r="O28" s="62">
        <v>0.23499999999999999</v>
      </c>
      <c r="P28" s="62">
        <v>0.251</v>
      </c>
      <c r="Q28" s="63">
        <f t="shared" si="1"/>
        <v>1.7519999999999998</v>
      </c>
    </row>
    <row r="29" spans="1:17" ht="16.899999999999999" customHeight="1" x14ac:dyDescent="0.2">
      <c r="A29" s="60">
        <v>17</v>
      </c>
      <c r="B29" s="52" t="s">
        <v>83</v>
      </c>
      <c r="C29" s="61">
        <f t="shared" si="0"/>
        <v>0.25</v>
      </c>
      <c r="D29" s="61">
        <v>1</v>
      </c>
      <c r="E29" s="62">
        <v>0.121</v>
      </c>
      <c r="F29" s="62">
        <v>0.107</v>
      </c>
      <c r="G29" s="62">
        <v>7.8E-2</v>
      </c>
      <c r="H29" s="62">
        <v>5.5E-2</v>
      </c>
      <c r="I29" s="62">
        <v>3.5000000000000003E-2</v>
      </c>
      <c r="J29" s="62">
        <v>8.0000000000000002E-3</v>
      </c>
      <c r="K29" s="62">
        <v>2.5999999999999999E-2</v>
      </c>
      <c r="L29" s="62">
        <v>4.8000000000000001E-2</v>
      </c>
      <c r="M29" s="62">
        <v>7.0000000000000007E-2</v>
      </c>
      <c r="N29" s="62">
        <v>8.5999999999999993E-2</v>
      </c>
      <c r="O29" s="62">
        <v>0.11700000000000001</v>
      </c>
      <c r="P29" s="62">
        <v>0.125</v>
      </c>
      <c r="Q29" s="63">
        <f t="shared" si="1"/>
        <v>0.876</v>
      </c>
    </row>
    <row r="30" spans="1:17" ht="16.899999999999999" customHeight="1" x14ac:dyDescent="0.2">
      <c r="A30" s="60">
        <v>18</v>
      </c>
      <c r="B30" s="52" t="s">
        <v>84</v>
      </c>
      <c r="C30" s="61">
        <f t="shared" si="0"/>
        <v>0.75</v>
      </c>
      <c r="D30" s="61">
        <v>3</v>
      </c>
      <c r="E30" s="62">
        <v>0.36299999999999999</v>
      </c>
      <c r="F30" s="62">
        <v>0.32</v>
      </c>
      <c r="G30" s="62">
        <v>0.23300000000000001</v>
      </c>
      <c r="H30" s="62">
        <v>0.16500000000000001</v>
      </c>
      <c r="I30" s="62">
        <v>0.105</v>
      </c>
      <c r="J30" s="62">
        <v>2.3E-2</v>
      </c>
      <c r="K30" s="62">
        <v>7.9000000000000001E-2</v>
      </c>
      <c r="L30" s="62">
        <v>0.14299999999999999</v>
      </c>
      <c r="M30" s="62">
        <v>0.21</v>
      </c>
      <c r="N30" s="62">
        <v>0.25900000000000001</v>
      </c>
      <c r="O30" s="62">
        <v>0.35199999999999998</v>
      </c>
      <c r="P30" s="62">
        <v>0.376</v>
      </c>
      <c r="Q30" s="63">
        <f t="shared" si="1"/>
        <v>2.6279999999999997</v>
      </c>
    </row>
    <row r="31" spans="1:17" ht="16.899999999999999" customHeight="1" x14ac:dyDescent="0.2">
      <c r="A31" s="60">
        <v>19</v>
      </c>
      <c r="B31" s="52" t="s">
        <v>85</v>
      </c>
      <c r="C31" s="61">
        <f t="shared" si="0"/>
        <v>0.25</v>
      </c>
      <c r="D31" s="61">
        <v>1</v>
      </c>
      <c r="E31" s="62">
        <v>0.121</v>
      </c>
      <c r="F31" s="62">
        <v>0.107</v>
      </c>
      <c r="G31" s="62">
        <v>7.8E-2</v>
      </c>
      <c r="H31" s="62">
        <v>5.5E-2</v>
      </c>
      <c r="I31" s="62">
        <v>3.5000000000000003E-2</v>
      </c>
      <c r="J31" s="62">
        <v>8.0000000000000002E-3</v>
      </c>
      <c r="K31" s="62">
        <v>2.5999999999999999E-2</v>
      </c>
      <c r="L31" s="62">
        <v>4.8000000000000001E-2</v>
      </c>
      <c r="M31" s="62">
        <v>7.0000000000000007E-2</v>
      </c>
      <c r="N31" s="62">
        <v>8.5999999999999993E-2</v>
      </c>
      <c r="O31" s="62">
        <v>0.11700000000000001</v>
      </c>
      <c r="P31" s="62">
        <v>0.125</v>
      </c>
      <c r="Q31" s="63">
        <f t="shared" si="1"/>
        <v>0.876</v>
      </c>
    </row>
    <row r="32" spans="1:17" ht="16.899999999999999" customHeight="1" x14ac:dyDescent="0.2">
      <c r="A32" s="60">
        <v>20</v>
      </c>
      <c r="B32" s="52" t="s">
        <v>86</v>
      </c>
      <c r="C32" s="61">
        <f t="shared" si="0"/>
        <v>0.25</v>
      </c>
      <c r="D32" s="61">
        <v>1</v>
      </c>
      <c r="E32" s="62">
        <v>0.121</v>
      </c>
      <c r="F32" s="62">
        <v>0.107</v>
      </c>
      <c r="G32" s="62">
        <v>7.8E-2</v>
      </c>
      <c r="H32" s="62">
        <v>5.5E-2</v>
      </c>
      <c r="I32" s="62">
        <v>3.5000000000000003E-2</v>
      </c>
      <c r="J32" s="62">
        <v>8.0000000000000002E-3</v>
      </c>
      <c r="K32" s="62">
        <v>2.5999999999999999E-2</v>
      </c>
      <c r="L32" s="62">
        <v>4.8000000000000001E-2</v>
      </c>
      <c r="M32" s="62">
        <v>7.0000000000000007E-2</v>
      </c>
      <c r="N32" s="62">
        <v>8.5999999999999993E-2</v>
      </c>
      <c r="O32" s="62">
        <v>0.11700000000000001</v>
      </c>
      <c r="P32" s="62">
        <v>0.125</v>
      </c>
      <c r="Q32" s="63">
        <f t="shared" si="1"/>
        <v>0.876</v>
      </c>
    </row>
    <row r="33" spans="1:17" ht="16.899999999999999" customHeight="1" x14ac:dyDescent="0.2">
      <c r="A33" s="60">
        <v>21</v>
      </c>
      <c r="B33" s="52" t="s">
        <v>87</v>
      </c>
      <c r="C33" s="61">
        <f t="shared" si="0"/>
        <v>0.75</v>
      </c>
      <c r="D33" s="61">
        <v>3</v>
      </c>
      <c r="E33" s="62">
        <v>0.36299999999999999</v>
      </c>
      <c r="F33" s="62">
        <v>0.32</v>
      </c>
      <c r="G33" s="62">
        <v>0.23300000000000001</v>
      </c>
      <c r="H33" s="62">
        <v>0.16500000000000001</v>
      </c>
      <c r="I33" s="62">
        <v>0.105</v>
      </c>
      <c r="J33" s="62">
        <v>2.3E-2</v>
      </c>
      <c r="K33" s="62">
        <v>7.9000000000000001E-2</v>
      </c>
      <c r="L33" s="62">
        <v>0.14299999999999999</v>
      </c>
      <c r="M33" s="62">
        <v>0.21</v>
      </c>
      <c r="N33" s="62">
        <v>0.25900000000000001</v>
      </c>
      <c r="O33" s="62">
        <v>0.35199999999999998</v>
      </c>
      <c r="P33" s="62">
        <v>0.376</v>
      </c>
      <c r="Q33" s="63">
        <f t="shared" si="1"/>
        <v>2.6279999999999997</v>
      </c>
    </row>
    <row r="34" spans="1:17" ht="16.899999999999999" customHeight="1" x14ac:dyDescent="0.2">
      <c r="A34" s="60">
        <v>22</v>
      </c>
      <c r="B34" s="52" t="s">
        <v>88</v>
      </c>
      <c r="C34" s="61">
        <f t="shared" si="0"/>
        <v>0.25</v>
      </c>
      <c r="D34" s="61">
        <v>1</v>
      </c>
      <c r="E34" s="62">
        <v>0.121</v>
      </c>
      <c r="F34" s="62">
        <v>0.107</v>
      </c>
      <c r="G34" s="62">
        <v>7.8E-2</v>
      </c>
      <c r="H34" s="62">
        <v>5.5E-2</v>
      </c>
      <c r="I34" s="62">
        <v>3.5000000000000003E-2</v>
      </c>
      <c r="J34" s="62">
        <v>8.0000000000000002E-3</v>
      </c>
      <c r="K34" s="62">
        <v>2.5999999999999999E-2</v>
      </c>
      <c r="L34" s="62">
        <v>4.8000000000000001E-2</v>
      </c>
      <c r="M34" s="62">
        <v>7.0000000000000007E-2</v>
      </c>
      <c r="N34" s="62">
        <v>8.5999999999999993E-2</v>
      </c>
      <c r="O34" s="62">
        <v>0.11700000000000001</v>
      </c>
      <c r="P34" s="62">
        <v>0.125</v>
      </c>
      <c r="Q34" s="63">
        <f t="shared" si="1"/>
        <v>0.876</v>
      </c>
    </row>
    <row r="35" spans="1:17" ht="16.899999999999999" customHeight="1" x14ac:dyDescent="0.2">
      <c r="A35" s="60">
        <v>23</v>
      </c>
      <c r="B35" s="52" t="s">
        <v>89</v>
      </c>
      <c r="C35" s="61">
        <f t="shared" ref="C35:C45" si="2">$D35*0.25</f>
        <v>0.25</v>
      </c>
      <c r="D35" s="61">
        <v>1</v>
      </c>
      <c r="E35" s="62">
        <v>0.121</v>
      </c>
      <c r="F35" s="62">
        <v>0.107</v>
      </c>
      <c r="G35" s="62">
        <v>7.8E-2</v>
      </c>
      <c r="H35" s="62">
        <v>5.5E-2</v>
      </c>
      <c r="I35" s="62">
        <v>3.5000000000000003E-2</v>
      </c>
      <c r="J35" s="62">
        <v>8.0000000000000002E-3</v>
      </c>
      <c r="K35" s="62">
        <v>2.5999999999999999E-2</v>
      </c>
      <c r="L35" s="62">
        <v>4.8000000000000001E-2</v>
      </c>
      <c r="M35" s="62">
        <v>7.0000000000000007E-2</v>
      </c>
      <c r="N35" s="62">
        <v>8.5999999999999993E-2</v>
      </c>
      <c r="O35" s="62">
        <v>0.11700000000000001</v>
      </c>
      <c r="P35" s="62">
        <v>0.125</v>
      </c>
      <c r="Q35" s="63">
        <f t="shared" si="1"/>
        <v>0.876</v>
      </c>
    </row>
    <row r="36" spans="1:17" ht="16.899999999999999" customHeight="1" x14ac:dyDescent="0.2">
      <c r="A36" s="60">
        <v>24</v>
      </c>
      <c r="B36" s="52" t="s">
        <v>90</v>
      </c>
      <c r="C36" s="61">
        <f t="shared" si="2"/>
        <v>0.5</v>
      </c>
      <c r="D36" s="61">
        <v>2</v>
      </c>
      <c r="E36" s="62">
        <v>0.24199999999999999</v>
      </c>
      <c r="F36" s="62">
        <v>0.21299999999999999</v>
      </c>
      <c r="G36" s="62">
        <v>0.155</v>
      </c>
      <c r="H36" s="62">
        <v>0.11</v>
      </c>
      <c r="I36" s="62">
        <v>7.0000000000000007E-2</v>
      </c>
      <c r="J36" s="62">
        <v>1.4999999999999999E-2</v>
      </c>
      <c r="K36" s="62">
        <v>5.2999999999999999E-2</v>
      </c>
      <c r="L36" s="62">
        <v>9.5000000000000001E-2</v>
      </c>
      <c r="M36" s="62">
        <v>0.14000000000000001</v>
      </c>
      <c r="N36" s="62">
        <v>0.17299999999999999</v>
      </c>
      <c r="O36" s="62">
        <v>0.23499999999999999</v>
      </c>
      <c r="P36" s="62">
        <v>0.251</v>
      </c>
      <c r="Q36" s="63">
        <f t="shared" si="1"/>
        <v>1.7519999999999998</v>
      </c>
    </row>
    <row r="37" spans="1:17" ht="16.899999999999999" customHeight="1" x14ac:dyDescent="0.2">
      <c r="A37" s="60">
        <v>25</v>
      </c>
      <c r="B37" s="52" t="s">
        <v>91</v>
      </c>
      <c r="C37" s="61">
        <f t="shared" si="2"/>
        <v>0.5</v>
      </c>
      <c r="D37" s="61">
        <v>2</v>
      </c>
      <c r="E37" s="62">
        <v>0.24199999999999999</v>
      </c>
      <c r="F37" s="62">
        <v>0.21299999999999999</v>
      </c>
      <c r="G37" s="62">
        <v>0.155</v>
      </c>
      <c r="H37" s="62">
        <v>0.11</v>
      </c>
      <c r="I37" s="62">
        <v>7.0000000000000007E-2</v>
      </c>
      <c r="J37" s="62">
        <v>1.4999999999999999E-2</v>
      </c>
      <c r="K37" s="62">
        <v>5.2999999999999999E-2</v>
      </c>
      <c r="L37" s="62">
        <v>9.5000000000000001E-2</v>
      </c>
      <c r="M37" s="62">
        <v>0.14000000000000001</v>
      </c>
      <c r="N37" s="62">
        <v>0.17299999999999999</v>
      </c>
      <c r="O37" s="62">
        <v>0.23499999999999999</v>
      </c>
      <c r="P37" s="62">
        <v>0.251</v>
      </c>
      <c r="Q37" s="63">
        <f t="shared" si="1"/>
        <v>1.7519999999999998</v>
      </c>
    </row>
    <row r="38" spans="1:17" ht="16.899999999999999" customHeight="1" x14ac:dyDescent="0.2">
      <c r="A38" s="60">
        <v>26</v>
      </c>
      <c r="B38" s="52" t="s">
        <v>92</v>
      </c>
      <c r="C38" s="61">
        <f t="shared" si="2"/>
        <v>0.5</v>
      </c>
      <c r="D38" s="61">
        <v>2</v>
      </c>
      <c r="E38" s="62">
        <v>0.24199999999999999</v>
      </c>
      <c r="F38" s="62">
        <v>0.21299999999999999</v>
      </c>
      <c r="G38" s="62">
        <v>0.155</v>
      </c>
      <c r="H38" s="62">
        <v>0.11</v>
      </c>
      <c r="I38" s="62">
        <v>7.0000000000000007E-2</v>
      </c>
      <c r="J38" s="62">
        <v>1.4999999999999999E-2</v>
      </c>
      <c r="K38" s="62">
        <v>5.2999999999999999E-2</v>
      </c>
      <c r="L38" s="62">
        <v>9.5000000000000001E-2</v>
      </c>
      <c r="M38" s="62">
        <v>0.14000000000000001</v>
      </c>
      <c r="N38" s="62">
        <v>0.17299999999999999</v>
      </c>
      <c r="O38" s="62">
        <v>0.23499999999999999</v>
      </c>
      <c r="P38" s="62">
        <v>0.251</v>
      </c>
      <c r="Q38" s="63">
        <f t="shared" si="1"/>
        <v>1.7519999999999998</v>
      </c>
    </row>
    <row r="39" spans="1:17" ht="16.899999999999999" customHeight="1" x14ac:dyDescent="0.2">
      <c r="A39" s="60">
        <v>27</v>
      </c>
      <c r="B39" s="52" t="s">
        <v>93</v>
      </c>
      <c r="C39" s="61">
        <f t="shared" si="2"/>
        <v>0.5</v>
      </c>
      <c r="D39" s="61">
        <v>2</v>
      </c>
      <c r="E39" s="62">
        <v>0.24199999999999999</v>
      </c>
      <c r="F39" s="62">
        <v>0.21299999999999999</v>
      </c>
      <c r="G39" s="62">
        <v>0.155</v>
      </c>
      <c r="H39" s="62">
        <v>0.11</v>
      </c>
      <c r="I39" s="62">
        <v>7.0000000000000007E-2</v>
      </c>
      <c r="J39" s="62">
        <v>1.4999999999999999E-2</v>
      </c>
      <c r="K39" s="62">
        <v>5.2999999999999999E-2</v>
      </c>
      <c r="L39" s="62">
        <v>9.5000000000000001E-2</v>
      </c>
      <c r="M39" s="62">
        <v>0.14000000000000001</v>
      </c>
      <c r="N39" s="62">
        <v>0.17299999999999999</v>
      </c>
      <c r="O39" s="62">
        <v>0.23499999999999999</v>
      </c>
      <c r="P39" s="62">
        <v>0.251</v>
      </c>
      <c r="Q39" s="63">
        <f t="shared" si="1"/>
        <v>1.7519999999999998</v>
      </c>
    </row>
    <row r="40" spans="1:17" ht="16.899999999999999" customHeight="1" x14ac:dyDescent="0.2">
      <c r="A40" s="60">
        <v>28</v>
      </c>
      <c r="B40" s="52" t="s">
        <v>94</v>
      </c>
      <c r="C40" s="61">
        <f t="shared" si="2"/>
        <v>1</v>
      </c>
      <c r="D40" s="61">
        <v>4</v>
      </c>
      <c r="E40" s="62">
        <v>0.48399999999999999</v>
      </c>
      <c r="F40" s="62">
        <v>0.42599999999999999</v>
      </c>
      <c r="G40" s="62">
        <v>0.31</v>
      </c>
      <c r="H40" s="62">
        <v>0.22</v>
      </c>
      <c r="I40" s="62">
        <v>0.14000000000000001</v>
      </c>
      <c r="J40" s="62">
        <v>0.03</v>
      </c>
      <c r="K40" s="62">
        <v>0.105</v>
      </c>
      <c r="L40" s="62">
        <v>0.19</v>
      </c>
      <c r="M40" s="62">
        <v>0.28000000000000003</v>
      </c>
      <c r="N40" s="62">
        <v>0.34499999999999997</v>
      </c>
      <c r="O40" s="62">
        <v>0.46899999999999997</v>
      </c>
      <c r="P40" s="62">
        <v>0.501</v>
      </c>
      <c r="Q40" s="63">
        <f t="shared" si="1"/>
        <v>3.5</v>
      </c>
    </row>
    <row r="41" spans="1:17" ht="25.5" customHeight="1" x14ac:dyDescent="0.2">
      <c r="A41" s="60">
        <v>29</v>
      </c>
      <c r="B41" s="52" t="s">
        <v>95</v>
      </c>
      <c r="C41" s="61">
        <f t="shared" si="2"/>
        <v>0.25</v>
      </c>
      <c r="D41" s="61">
        <v>1</v>
      </c>
      <c r="E41" s="62">
        <v>0.121</v>
      </c>
      <c r="F41" s="62">
        <v>0.107</v>
      </c>
      <c r="G41" s="62">
        <v>7.8E-2</v>
      </c>
      <c r="H41" s="62">
        <v>5.5E-2</v>
      </c>
      <c r="I41" s="62">
        <v>3.5000000000000003E-2</v>
      </c>
      <c r="J41" s="62">
        <v>8.0000000000000002E-3</v>
      </c>
      <c r="K41" s="62">
        <v>2.5999999999999999E-2</v>
      </c>
      <c r="L41" s="62">
        <v>4.8000000000000001E-2</v>
      </c>
      <c r="M41" s="62">
        <v>7.0000000000000007E-2</v>
      </c>
      <c r="N41" s="62">
        <v>8.5999999999999993E-2</v>
      </c>
      <c r="O41" s="62">
        <v>0.11700000000000001</v>
      </c>
      <c r="P41" s="62">
        <v>0.125</v>
      </c>
      <c r="Q41" s="63">
        <f t="shared" si="1"/>
        <v>0.876</v>
      </c>
    </row>
    <row r="42" spans="1:17" ht="16.899999999999999" customHeight="1" x14ac:dyDescent="0.2">
      <c r="A42" s="60">
        <v>30</v>
      </c>
      <c r="B42" s="52" t="s">
        <v>96</v>
      </c>
      <c r="C42" s="61">
        <f t="shared" si="2"/>
        <v>0.25</v>
      </c>
      <c r="D42" s="61">
        <v>1</v>
      </c>
      <c r="E42" s="62">
        <v>0.121</v>
      </c>
      <c r="F42" s="62">
        <v>0.107</v>
      </c>
      <c r="G42" s="62">
        <v>7.8E-2</v>
      </c>
      <c r="H42" s="62">
        <v>5.5E-2</v>
      </c>
      <c r="I42" s="62">
        <v>3.5000000000000003E-2</v>
      </c>
      <c r="J42" s="62">
        <v>8.0000000000000002E-3</v>
      </c>
      <c r="K42" s="62">
        <v>2.5999999999999999E-2</v>
      </c>
      <c r="L42" s="62">
        <v>4.8000000000000001E-2</v>
      </c>
      <c r="M42" s="62">
        <v>7.0000000000000007E-2</v>
      </c>
      <c r="N42" s="62">
        <v>8.5999999999999993E-2</v>
      </c>
      <c r="O42" s="62">
        <v>0.11700000000000001</v>
      </c>
      <c r="P42" s="62">
        <v>0.125</v>
      </c>
      <c r="Q42" s="63">
        <f t="shared" si="1"/>
        <v>0.876</v>
      </c>
    </row>
    <row r="43" spans="1:17" ht="27" customHeight="1" x14ac:dyDescent="0.2">
      <c r="A43" s="60">
        <v>31</v>
      </c>
      <c r="B43" s="52" t="s">
        <v>97</v>
      </c>
      <c r="C43" s="61">
        <f t="shared" si="2"/>
        <v>0.75</v>
      </c>
      <c r="D43" s="61">
        <v>3</v>
      </c>
      <c r="E43" s="62">
        <v>0.36299999999999999</v>
      </c>
      <c r="F43" s="62">
        <v>0.32</v>
      </c>
      <c r="G43" s="62">
        <v>0.23300000000000001</v>
      </c>
      <c r="H43" s="62">
        <v>0.16500000000000001</v>
      </c>
      <c r="I43" s="62">
        <v>0.105</v>
      </c>
      <c r="J43" s="62">
        <v>2.3E-2</v>
      </c>
      <c r="K43" s="62">
        <v>7.9000000000000001E-2</v>
      </c>
      <c r="L43" s="62">
        <v>0.14299999999999999</v>
      </c>
      <c r="M43" s="62">
        <v>0.21</v>
      </c>
      <c r="N43" s="62">
        <v>0.25900000000000001</v>
      </c>
      <c r="O43" s="62">
        <v>0.35199999999999998</v>
      </c>
      <c r="P43" s="62">
        <v>0.376</v>
      </c>
      <c r="Q43" s="63">
        <f t="shared" si="1"/>
        <v>2.6279999999999997</v>
      </c>
    </row>
    <row r="44" spans="1:17" ht="16.899999999999999" customHeight="1" x14ac:dyDescent="0.2">
      <c r="A44" s="60">
        <v>32</v>
      </c>
      <c r="B44" s="52" t="s">
        <v>98</v>
      </c>
      <c r="C44" s="61">
        <f t="shared" si="2"/>
        <v>0.5</v>
      </c>
      <c r="D44" s="61">
        <v>2</v>
      </c>
      <c r="E44" s="62">
        <v>0.24199999999999999</v>
      </c>
      <c r="F44" s="62">
        <v>0.21299999999999999</v>
      </c>
      <c r="G44" s="62">
        <v>0.155</v>
      </c>
      <c r="H44" s="62">
        <v>0.11</v>
      </c>
      <c r="I44" s="62">
        <v>7.0000000000000007E-2</v>
      </c>
      <c r="J44" s="62">
        <v>1.4999999999999999E-2</v>
      </c>
      <c r="K44" s="62">
        <v>5.2999999999999999E-2</v>
      </c>
      <c r="L44" s="62">
        <v>9.5000000000000001E-2</v>
      </c>
      <c r="M44" s="62">
        <v>0.14000000000000001</v>
      </c>
      <c r="N44" s="62">
        <v>0.17299999999999999</v>
      </c>
      <c r="O44" s="62">
        <v>0.23499999999999999</v>
      </c>
      <c r="P44" s="62">
        <v>0.251</v>
      </c>
      <c r="Q44" s="63">
        <f t="shared" si="1"/>
        <v>1.7519999999999998</v>
      </c>
    </row>
    <row r="45" spans="1:17" ht="16.899999999999999" customHeight="1" x14ac:dyDescent="0.2">
      <c r="A45" s="60">
        <v>33</v>
      </c>
      <c r="B45" s="52" t="s">
        <v>99</v>
      </c>
      <c r="C45" s="61">
        <f t="shared" si="2"/>
        <v>0.25</v>
      </c>
      <c r="D45" s="61">
        <v>1</v>
      </c>
      <c r="E45" s="62">
        <v>0.121</v>
      </c>
      <c r="F45" s="62">
        <v>0.107</v>
      </c>
      <c r="G45" s="62">
        <v>7.8E-2</v>
      </c>
      <c r="H45" s="62">
        <v>5.5E-2</v>
      </c>
      <c r="I45" s="62">
        <v>3.5000000000000003E-2</v>
      </c>
      <c r="J45" s="62">
        <v>8.0000000000000002E-3</v>
      </c>
      <c r="K45" s="62">
        <v>2.5999999999999999E-2</v>
      </c>
      <c r="L45" s="62">
        <v>4.8000000000000001E-2</v>
      </c>
      <c r="M45" s="62">
        <v>7.0000000000000007E-2</v>
      </c>
      <c r="N45" s="62">
        <v>8.5999999999999993E-2</v>
      </c>
      <c r="O45" s="62">
        <v>0.11700000000000001</v>
      </c>
      <c r="P45" s="62">
        <v>0.125</v>
      </c>
      <c r="Q45" s="63">
        <f t="shared" si="1"/>
        <v>0.876</v>
      </c>
    </row>
    <row r="46" spans="1:17" x14ac:dyDescent="0.2">
      <c r="A46" s="61"/>
      <c r="B46" s="64" t="s">
        <v>51</v>
      </c>
      <c r="C46" s="65">
        <f t="shared" ref="C46:P46" si="3">SUM(C13:C45)</f>
        <v>15.75</v>
      </c>
      <c r="D46" s="65">
        <f t="shared" si="3"/>
        <v>63</v>
      </c>
      <c r="E46" s="66">
        <f t="shared" si="3"/>
        <v>7.6230000000000011</v>
      </c>
      <c r="F46" s="66">
        <f t="shared" si="3"/>
        <v>6.7200000000000033</v>
      </c>
      <c r="G46" s="66">
        <f t="shared" si="3"/>
        <v>4.8929999999999989</v>
      </c>
      <c r="H46" s="66">
        <f t="shared" si="3"/>
        <v>3.4650000000000012</v>
      </c>
      <c r="I46" s="66">
        <f t="shared" si="3"/>
        <v>2.2050000000000001</v>
      </c>
      <c r="J46" s="66">
        <f t="shared" si="3"/>
        <v>0.48300000000000021</v>
      </c>
      <c r="K46" s="66">
        <f t="shared" si="3"/>
        <v>1.6560000000000001</v>
      </c>
      <c r="L46" s="66">
        <f t="shared" si="3"/>
        <v>3.003000000000001</v>
      </c>
      <c r="M46" s="66">
        <f t="shared" si="3"/>
        <v>4.41</v>
      </c>
      <c r="N46" s="66">
        <f t="shared" si="3"/>
        <v>5.4359999999999999</v>
      </c>
      <c r="O46" s="66">
        <f t="shared" si="3"/>
        <v>7.389000000000002</v>
      </c>
      <c r="P46" s="66">
        <f t="shared" si="3"/>
        <v>7.8930000000000025</v>
      </c>
      <c r="Q46" s="67">
        <f t="shared" si="1"/>
        <v>55.176000000000009</v>
      </c>
    </row>
    <row r="47" spans="1:17" x14ac:dyDescent="0.2">
      <c r="A47" s="47"/>
      <c r="B47" s="48"/>
      <c r="C47" s="49"/>
      <c r="D47" s="49"/>
      <c r="E47" s="50"/>
      <c r="F47" s="50"/>
      <c r="G47" s="50"/>
      <c r="H47" s="50"/>
      <c r="I47" s="50"/>
      <c r="J47" s="50"/>
      <c r="K47" s="50"/>
      <c r="L47" s="50"/>
      <c r="M47" s="50"/>
      <c r="N47" s="50"/>
      <c r="O47" s="50"/>
      <c r="P47" s="50"/>
      <c r="Q47" s="50"/>
    </row>
    <row r="48" spans="1:17" x14ac:dyDescent="0.2">
      <c r="K48" s="30" t="s">
        <v>34</v>
      </c>
    </row>
    <row r="50" spans="2:7" x14ac:dyDescent="0.2">
      <c r="B50" s="30" t="s">
        <v>100</v>
      </c>
      <c r="G50" s="30" t="s">
        <v>34</v>
      </c>
    </row>
    <row r="51" spans="2:7" x14ac:dyDescent="0.2">
      <c r="B51" s="30" t="s">
        <v>101</v>
      </c>
    </row>
  </sheetData>
  <sheetProtection selectLockedCells="1" selectUnlockedCells="1"/>
  <mergeCells count="5">
    <mergeCell ref="N2:Q2"/>
    <mergeCell ref="B5:P8"/>
    <mergeCell ref="A10:A11"/>
    <mergeCell ref="B10:B11"/>
    <mergeCell ref="Q10:Q11"/>
  </mergeCells>
  <pageMargins left="0.31527777777777777" right="0" top="0.59027777777777779" bottom="0.39374999999999999" header="0.51180555555555551" footer="0.51180555555555551"/>
  <pageSetup paperSize="9" firstPageNumber="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7"/>
  <sheetViews>
    <sheetView topLeftCell="C1" workbookViewId="0">
      <selection activeCell="Q9" sqref="Q9"/>
    </sheetView>
  </sheetViews>
  <sheetFormatPr defaultRowHeight="12.75" x14ac:dyDescent="0.2"/>
  <cols>
    <col min="1" max="1" width="4" style="29" customWidth="1"/>
    <col min="2" max="2" width="29" style="29" customWidth="1"/>
    <col min="3" max="4" width="8.85546875" style="29" customWidth="1"/>
    <col min="5" max="6" width="8.42578125" style="29" customWidth="1"/>
    <col min="7" max="8" width="8.140625" style="29" customWidth="1"/>
    <col min="9" max="9" width="7.7109375" style="29" customWidth="1"/>
    <col min="10" max="10" width="8" style="29" customWidth="1"/>
    <col min="11" max="11" width="8.28515625" style="29" customWidth="1"/>
    <col min="12" max="12" width="8.42578125" style="29" customWidth="1"/>
    <col min="13" max="13" width="7.42578125" style="29" customWidth="1"/>
    <col min="14" max="14" width="8.5703125" style="29" customWidth="1"/>
    <col min="15" max="15" width="9.5703125" style="29" customWidth="1"/>
    <col min="16" max="16384" width="9.140625" style="29"/>
  </cols>
  <sheetData>
    <row r="2" spans="1:16" x14ac:dyDescent="0.2">
      <c r="L2" s="29" t="s">
        <v>102</v>
      </c>
    </row>
    <row r="3" spans="1:16" ht="12.75" customHeight="1" x14ac:dyDescent="0.2">
      <c r="C3" s="117" t="s">
        <v>103</v>
      </c>
      <c r="D3" s="117"/>
      <c r="E3" s="117"/>
      <c r="F3" s="117"/>
      <c r="G3" s="117"/>
      <c r="H3" s="117"/>
      <c r="I3" s="117"/>
      <c r="J3" s="117"/>
    </row>
    <row r="4" spans="1:16" x14ac:dyDescent="0.2">
      <c r="C4" s="117"/>
      <c r="D4" s="117"/>
      <c r="E4" s="117"/>
      <c r="F4" s="117"/>
      <c r="G4" s="117"/>
      <c r="H4" s="117"/>
      <c r="I4" s="117"/>
      <c r="J4" s="117"/>
    </row>
    <row r="5" spans="1:16" ht="44.25" customHeight="1" x14ac:dyDescent="0.2">
      <c r="C5" s="117"/>
      <c r="D5" s="117"/>
      <c r="E5" s="117"/>
      <c r="F5" s="117"/>
      <c r="G5" s="117"/>
      <c r="H5" s="117"/>
      <c r="I5" s="117"/>
      <c r="J5" s="117"/>
    </row>
    <row r="8" spans="1:16" ht="14.25" customHeight="1" x14ac:dyDescent="0.2">
      <c r="A8" s="118"/>
      <c r="B8" s="118"/>
      <c r="C8" s="68"/>
      <c r="D8" s="69"/>
      <c r="E8" s="69" t="s">
        <v>34</v>
      </c>
      <c r="F8" s="68"/>
      <c r="G8" s="69"/>
      <c r="H8" s="69"/>
      <c r="I8" s="68"/>
      <c r="J8" s="69"/>
      <c r="K8" s="69"/>
      <c r="L8" s="68"/>
      <c r="M8" s="69"/>
      <c r="N8" s="69"/>
      <c r="O8" s="113" t="s">
        <v>140</v>
      </c>
    </row>
    <row r="9" spans="1:16" ht="39.6" customHeight="1" x14ac:dyDescent="0.2">
      <c r="A9" s="118"/>
      <c r="B9" s="118"/>
      <c r="C9" s="70" t="s">
        <v>104</v>
      </c>
      <c r="D9" s="70" t="s">
        <v>5</v>
      </c>
      <c r="E9" s="70" t="s">
        <v>6</v>
      </c>
      <c r="F9" s="70" t="s">
        <v>7</v>
      </c>
      <c r="G9" s="70" t="s">
        <v>8</v>
      </c>
      <c r="H9" s="70" t="s">
        <v>9</v>
      </c>
      <c r="I9" s="70" t="s">
        <v>10</v>
      </c>
      <c r="J9" s="70" t="s">
        <v>11</v>
      </c>
      <c r="K9" s="70" t="s">
        <v>12</v>
      </c>
      <c r="L9" s="70" t="s">
        <v>13</v>
      </c>
      <c r="M9" s="70" t="s">
        <v>14</v>
      </c>
      <c r="N9" s="70" t="s">
        <v>15</v>
      </c>
      <c r="O9" s="113"/>
    </row>
    <row r="10" spans="1:16" ht="18.75" customHeight="1" x14ac:dyDescent="0.2">
      <c r="A10" s="39">
        <v>1</v>
      </c>
      <c r="B10" s="40">
        <v>2</v>
      </c>
      <c r="C10" s="39">
        <v>5</v>
      </c>
      <c r="D10" s="39">
        <v>6</v>
      </c>
      <c r="E10" s="39">
        <v>7</v>
      </c>
      <c r="F10" s="39">
        <v>8</v>
      </c>
      <c r="G10" s="39">
        <v>9</v>
      </c>
      <c r="H10" s="39">
        <v>10</v>
      </c>
      <c r="I10" s="39">
        <v>11</v>
      </c>
      <c r="J10" s="39">
        <v>12</v>
      </c>
      <c r="K10" s="39">
        <v>13</v>
      </c>
      <c r="L10" s="39">
        <v>14</v>
      </c>
      <c r="M10" s="39">
        <v>15</v>
      </c>
      <c r="N10" s="39">
        <v>16</v>
      </c>
      <c r="O10" s="71">
        <v>17</v>
      </c>
    </row>
    <row r="11" spans="1:16" ht="25.5" x14ac:dyDescent="0.2">
      <c r="A11" s="72" t="s">
        <v>22</v>
      </c>
      <c r="B11" s="73" t="s">
        <v>105</v>
      </c>
      <c r="C11" s="43">
        <v>0.9</v>
      </c>
      <c r="D11" s="43">
        <v>0.9</v>
      </c>
      <c r="E11" s="43">
        <v>0.9</v>
      </c>
      <c r="F11" s="43">
        <v>0.9</v>
      </c>
      <c r="G11" s="43">
        <v>0.8</v>
      </c>
      <c r="H11" s="43">
        <v>0.8</v>
      </c>
      <c r="I11" s="43">
        <v>0.8</v>
      </c>
      <c r="J11" s="43">
        <v>0.8</v>
      </c>
      <c r="K11" s="43">
        <v>0.9</v>
      </c>
      <c r="L11" s="43">
        <v>1</v>
      </c>
      <c r="M11" s="43">
        <v>0.9</v>
      </c>
      <c r="N11" s="43">
        <v>0.9</v>
      </c>
      <c r="O11" s="43">
        <f t="shared" ref="O11:O16" si="0">SUM(C11:N11)</f>
        <v>10.5</v>
      </c>
    </row>
    <row r="12" spans="1:16" ht="25.5" x14ac:dyDescent="0.2">
      <c r="A12" s="72" t="s">
        <v>28</v>
      </c>
      <c r="B12" s="73" t="s">
        <v>29</v>
      </c>
      <c r="C12" s="43">
        <v>1</v>
      </c>
      <c r="D12" s="43">
        <v>1</v>
      </c>
      <c r="E12" s="43">
        <v>0.9</v>
      </c>
      <c r="F12" s="43">
        <v>0.6</v>
      </c>
      <c r="G12" s="43">
        <v>0.6</v>
      </c>
      <c r="H12" s="43">
        <v>0.6</v>
      </c>
      <c r="I12" s="43">
        <v>0.6</v>
      </c>
      <c r="J12" s="43">
        <v>0.6</v>
      </c>
      <c r="K12" s="43">
        <v>0.6</v>
      </c>
      <c r="L12" s="43">
        <v>0.9</v>
      </c>
      <c r="M12" s="43">
        <v>1</v>
      </c>
      <c r="N12" s="43">
        <v>1</v>
      </c>
      <c r="O12" s="43">
        <f t="shared" si="0"/>
        <v>9.3999999999999986</v>
      </c>
    </row>
    <row r="13" spans="1:16" ht="25.5" x14ac:dyDescent="0.2">
      <c r="A13" s="72" t="s">
        <v>30</v>
      </c>
      <c r="B13" s="73" t="s">
        <v>106</v>
      </c>
      <c r="C13" s="43">
        <v>1</v>
      </c>
      <c r="D13" s="43">
        <v>1</v>
      </c>
      <c r="E13" s="43">
        <v>0.9</v>
      </c>
      <c r="F13" s="43">
        <v>0.6</v>
      </c>
      <c r="G13" s="43">
        <v>0.6</v>
      </c>
      <c r="H13" s="43">
        <v>0.6</v>
      </c>
      <c r="I13" s="43">
        <v>0.6</v>
      </c>
      <c r="J13" s="43">
        <v>0.6</v>
      </c>
      <c r="K13" s="43">
        <v>0.6</v>
      </c>
      <c r="L13" s="43">
        <v>0.9</v>
      </c>
      <c r="M13" s="43">
        <v>1</v>
      </c>
      <c r="N13" s="43">
        <v>1</v>
      </c>
      <c r="O13" s="43">
        <f t="shared" si="0"/>
        <v>9.3999999999999986</v>
      </c>
      <c r="P13" s="30" t="s">
        <v>34</v>
      </c>
    </row>
    <row r="14" spans="1:16" ht="25.5" x14ac:dyDescent="0.2">
      <c r="A14" s="72" t="s">
        <v>45</v>
      </c>
      <c r="B14" s="73" t="s">
        <v>107</v>
      </c>
      <c r="C14" s="43">
        <v>2</v>
      </c>
      <c r="D14" s="43">
        <v>2</v>
      </c>
      <c r="E14" s="43">
        <v>2</v>
      </c>
      <c r="F14" s="43">
        <v>0.8</v>
      </c>
      <c r="G14" s="43">
        <v>0.6</v>
      </c>
      <c r="H14" s="43">
        <v>0.3</v>
      </c>
      <c r="I14" s="43">
        <v>0.3</v>
      </c>
      <c r="J14" s="43">
        <v>0.3</v>
      </c>
      <c r="K14" s="43">
        <v>0.7</v>
      </c>
      <c r="L14" s="43">
        <v>2</v>
      </c>
      <c r="M14" s="43">
        <v>2</v>
      </c>
      <c r="N14" s="43">
        <v>2</v>
      </c>
      <c r="O14" s="43">
        <f t="shared" si="0"/>
        <v>14.999999999999998</v>
      </c>
    </row>
    <row r="15" spans="1:16" x14ac:dyDescent="0.2">
      <c r="A15" s="72" t="s">
        <v>47</v>
      </c>
      <c r="B15" s="73" t="s">
        <v>108</v>
      </c>
      <c r="C15" s="43">
        <v>2</v>
      </c>
      <c r="D15" s="43">
        <v>2</v>
      </c>
      <c r="E15" s="43">
        <v>2</v>
      </c>
      <c r="F15" s="43">
        <v>0.9</v>
      </c>
      <c r="G15" s="43">
        <v>0.3</v>
      </c>
      <c r="H15" s="43">
        <v>0.3</v>
      </c>
      <c r="I15" s="43">
        <v>0.3</v>
      </c>
      <c r="J15" s="43">
        <v>0.3</v>
      </c>
      <c r="K15" s="43">
        <v>0.7</v>
      </c>
      <c r="L15" s="43">
        <v>1.2</v>
      </c>
      <c r="M15" s="43">
        <v>2</v>
      </c>
      <c r="N15" s="43">
        <v>2</v>
      </c>
      <c r="O15" s="43">
        <f t="shared" si="0"/>
        <v>13.999999999999998</v>
      </c>
      <c r="P15" s="30" t="s">
        <v>34</v>
      </c>
    </row>
    <row r="16" spans="1:16" ht="18" customHeight="1" x14ac:dyDescent="0.2">
      <c r="A16" s="76" t="s">
        <v>109</v>
      </c>
      <c r="B16" s="74" t="s">
        <v>110</v>
      </c>
      <c r="C16" s="75">
        <v>0.09</v>
      </c>
      <c r="D16" s="75">
        <v>0.09</v>
      </c>
      <c r="E16" s="75">
        <v>0.09</v>
      </c>
      <c r="F16" s="75">
        <v>0.09</v>
      </c>
      <c r="G16" s="75">
        <v>0.09</v>
      </c>
      <c r="H16" s="75">
        <v>0.09</v>
      </c>
      <c r="I16" s="75">
        <v>0.09</v>
      </c>
      <c r="J16" s="75">
        <v>0.09</v>
      </c>
      <c r="K16" s="75">
        <v>0.09</v>
      </c>
      <c r="L16" s="75">
        <v>0.09</v>
      </c>
      <c r="M16" s="75">
        <v>0.09</v>
      </c>
      <c r="N16" s="75">
        <v>0.09</v>
      </c>
      <c r="O16" s="75">
        <f t="shared" si="0"/>
        <v>1.0799999999999998</v>
      </c>
    </row>
    <row r="17" spans="1:16" ht="12.6" customHeight="1" x14ac:dyDescent="0.2">
      <c r="A17" s="119" t="s">
        <v>111</v>
      </c>
      <c r="B17" s="77" t="s">
        <v>112</v>
      </c>
      <c r="C17" s="78">
        <v>1.2</v>
      </c>
      <c r="D17" s="78">
        <v>1.2</v>
      </c>
      <c r="E17" s="78">
        <v>1.2</v>
      </c>
      <c r="F17" s="78">
        <v>1</v>
      </c>
      <c r="G17" s="78">
        <v>0</v>
      </c>
      <c r="H17" s="78">
        <v>0</v>
      </c>
      <c r="I17" s="78">
        <v>0</v>
      </c>
      <c r="J17" s="78">
        <v>0</v>
      </c>
      <c r="K17" s="78">
        <v>1</v>
      </c>
      <c r="L17" s="78">
        <v>1.2</v>
      </c>
      <c r="M17" s="78">
        <v>1.2</v>
      </c>
      <c r="N17" s="78">
        <v>1.2</v>
      </c>
      <c r="O17" s="75">
        <f>SUM(C17:N17)</f>
        <v>9.1999999999999993</v>
      </c>
    </row>
    <row r="18" spans="1:16" ht="12.75" customHeight="1" x14ac:dyDescent="0.2">
      <c r="A18" s="120"/>
      <c r="B18" s="79" t="s">
        <v>113</v>
      </c>
      <c r="C18" s="80"/>
      <c r="D18" s="80"/>
      <c r="E18" s="80"/>
      <c r="F18" s="80"/>
      <c r="G18" s="80"/>
      <c r="H18" s="80"/>
      <c r="I18" s="80"/>
      <c r="J18" s="80"/>
      <c r="K18" s="80"/>
      <c r="L18" s="80"/>
      <c r="M18" s="80"/>
      <c r="N18" s="80"/>
      <c r="O18" s="81"/>
    </row>
    <row r="19" spans="1:16" ht="30.75" customHeight="1" x14ac:dyDescent="0.2">
      <c r="A19" s="82" t="s">
        <v>114</v>
      </c>
      <c r="B19" s="83" t="s">
        <v>115</v>
      </c>
      <c r="C19" s="80">
        <v>0.7</v>
      </c>
      <c r="D19" s="80">
        <v>0.7</v>
      </c>
      <c r="E19" s="80">
        <v>0.6</v>
      </c>
      <c r="F19" s="80">
        <v>0.3</v>
      </c>
      <c r="G19" s="80">
        <v>0</v>
      </c>
      <c r="H19" s="80">
        <v>0</v>
      </c>
      <c r="I19" s="80">
        <v>0</v>
      </c>
      <c r="J19" s="80">
        <v>0</v>
      </c>
      <c r="K19" s="80">
        <v>0.5</v>
      </c>
      <c r="L19" s="80">
        <v>0.6</v>
      </c>
      <c r="M19" s="80">
        <v>0.7</v>
      </c>
      <c r="N19" s="80">
        <v>0.7</v>
      </c>
      <c r="O19" s="81">
        <f t="shared" ref="O19:O27" si="1">SUM(C19:N19)</f>
        <v>4.8</v>
      </c>
    </row>
    <row r="20" spans="1:16" ht="30.75" customHeight="1" x14ac:dyDescent="0.2">
      <c r="A20" s="82" t="s">
        <v>116</v>
      </c>
      <c r="B20" s="83" t="s">
        <v>117</v>
      </c>
      <c r="C20" s="84">
        <v>2</v>
      </c>
      <c r="D20" s="80">
        <v>2</v>
      </c>
      <c r="E20" s="80">
        <v>2</v>
      </c>
      <c r="F20" s="80">
        <v>1</v>
      </c>
      <c r="G20" s="80">
        <v>0</v>
      </c>
      <c r="H20" s="80">
        <v>0</v>
      </c>
      <c r="I20" s="80">
        <v>0</v>
      </c>
      <c r="J20" s="80">
        <v>0</v>
      </c>
      <c r="K20" s="80">
        <v>1</v>
      </c>
      <c r="L20" s="80">
        <v>2</v>
      </c>
      <c r="M20" s="80">
        <v>2</v>
      </c>
      <c r="N20" s="80">
        <v>2</v>
      </c>
      <c r="O20" s="81">
        <f t="shared" si="1"/>
        <v>14</v>
      </c>
      <c r="P20" s="30" t="s">
        <v>34</v>
      </c>
    </row>
    <row r="21" spans="1:16" ht="30.75" customHeight="1" x14ac:dyDescent="0.2">
      <c r="A21" s="82" t="s">
        <v>118</v>
      </c>
      <c r="B21" s="83" t="s">
        <v>119</v>
      </c>
      <c r="C21" s="80">
        <v>0.2</v>
      </c>
      <c r="D21" s="80">
        <v>0.2</v>
      </c>
      <c r="E21" s="80">
        <v>0.2</v>
      </c>
      <c r="F21" s="80">
        <v>0.1</v>
      </c>
      <c r="G21" s="80">
        <v>0</v>
      </c>
      <c r="H21" s="80">
        <v>0</v>
      </c>
      <c r="I21" s="80">
        <v>0</v>
      </c>
      <c r="J21" s="80">
        <v>0</v>
      </c>
      <c r="K21" s="80">
        <v>0.1</v>
      </c>
      <c r="L21" s="80">
        <v>0.2</v>
      </c>
      <c r="M21" s="80">
        <v>0.2</v>
      </c>
      <c r="N21" s="80">
        <v>0.2</v>
      </c>
      <c r="O21" s="81">
        <f t="shared" si="1"/>
        <v>1.4</v>
      </c>
    </row>
    <row r="22" spans="1:16" ht="30.75" customHeight="1" x14ac:dyDescent="0.2">
      <c r="A22" s="82" t="s">
        <v>120</v>
      </c>
      <c r="B22" s="83" t="s">
        <v>130</v>
      </c>
      <c r="C22" s="80">
        <v>3</v>
      </c>
      <c r="D22" s="80">
        <v>3</v>
      </c>
      <c r="E22" s="80">
        <v>3</v>
      </c>
      <c r="F22" s="80">
        <v>1.5</v>
      </c>
      <c r="G22" s="80">
        <v>0</v>
      </c>
      <c r="H22" s="80">
        <v>0</v>
      </c>
      <c r="I22" s="80">
        <v>0</v>
      </c>
      <c r="J22" s="80">
        <v>0</v>
      </c>
      <c r="K22" s="80">
        <v>1.5</v>
      </c>
      <c r="L22" s="80">
        <v>3</v>
      </c>
      <c r="M22" s="80">
        <v>3</v>
      </c>
      <c r="N22" s="80">
        <v>3</v>
      </c>
      <c r="O22" s="81">
        <f t="shared" si="1"/>
        <v>21</v>
      </c>
    </row>
    <row r="23" spans="1:16" ht="30.75" customHeight="1" x14ac:dyDescent="0.2">
      <c r="A23" s="82" t="s">
        <v>121</v>
      </c>
      <c r="B23" s="83" t="s">
        <v>131</v>
      </c>
      <c r="C23" s="80">
        <v>3</v>
      </c>
      <c r="D23" s="80">
        <v>3</v>
      </c>
      <c r="E23" s="80">
        <v>3</v>
      </c>
      <c r="F23" s="80">
        <v>1.5</v>
      </c>
      <c r="G23" s="80">
        <v>0</v>
      </c>
      <c r="H23" s="80">
        <v>0</v>
      </c>
      <c r="I23" s="80">
        <v>0</v>
      </c>
      <c r="J23" s="80">
        <v>0</v>
      </c>
      <c r="K23" s="80">
        <v>1.5</v>
      </c>
      <c r="L23" s="80">
        <v>3</v>
      </c>
      <c r="M23" s="80">
        <v>3</v>
      </c>
      <c r="N23" s="80">
        <v>3</v>
      </c>
      <c r="O23" s="81">
        <f t="shared" si="1"/>
        <v>21</v>
      </c>
    </row>
    <row r="24" spans="1:16" ht="30.75" customHeight="1" x14ac:dyDescent="0.2">
      <c r="A24" s="82" t="s">
        <v>122</v>
      </c>
      <c r="B24" s="83" t="s">
        <v>126</v>
      </c>
      <c r="C24" s="80">
        <v>0.7</v>
      </c>
      <c r="D24" s="80">
        <v>0.7</v>
      </c>
      <c r="E24" s="80">
        <v>0.6</v>
      </c>
      <c r="F24" s="80">
        <v>0.4</v>
      </c>
      <c r="G24" s="80">
        <v>0</v>
      </c>
      <c r="H24" s="80">
        <v>0</v>
      </c>
      <c r="I24" s="80">
        <v>0</v>
      </c>
      <c r="J24" s="80">
        <v>0</v>
      </c>
      <c r="K24" s="80">
        <v>0.3</v>
      </c>
      <c r="L24" s="80">
        <v>0.5</v>
      </c>
      <c r="M24" s="80">
        <v>0.7</v>
      </c>
      <c r="N24" s="80">
        <v>0.7</v>
      </c>
      <c r="O24" s="81">
        <f t="shared" si="1"/>
        <v>4.5999999999999996</v>
      </c>
    </row>
    <row r="25" spans="1:16" ht="30.75" customHeight="1" x14ac:dyDescent="0.2">
      <c r="A25" s="82" t="s">
        <v>123</v>
      </c>
      <c r="B25" s="83" t="s">
        <v>127</v>
      </c>
      <c r="C25" s="80">
        <v>0.2</v>
      </c>
      <c r="D25" s="80">
        <v>0.2</v>
      </c>
      <c r="E25" s="80">
        <v>0.15</v>
      </c>
      <c r="F25" s="80">
        <v>0.1</v>
      </c>
      <c r="G25" s="80">
        <v>0</v>
      </c>
      <c r="H25" s="80">
        <v>0</v>
      </c>
      <c r="I25" s="80">
        <v>0</v>
      </c>
      <c r="J25" s="80">
        <v>0</v>
      </c>
      <c r="K25" s="80">
        <v>0.15</v>
      </c>
      <c r="L25" s="80">
        <v>0.2</v>
      </c>
      <c r="M25" s="80">
        <v>0.2</v>
      </c>
      <c r="N25" s="80">
        <v>0.2</v>
      </c>
      <c r="O25" s="81">
        <f t="shared" si="1"/>
        <v>1.4</v>
      </c>
    </row>
    <row r="26" spans="1:16" ht="30.75" customHeight="1" x14ac:dyDescent="0.2">
      <c r="A26" s="82" t="s">
        <v>132</v>
      </c>
      <c r="B26" s="83" t="s">
        <v>129</v>
      </c>
      <c r="C26" s="80">
        <v>0.2</v>
      </c>
      <c r="D26" s="80">
        <v>0.2</v>
      </c>
      <c r="E26" s="80">
        <v>0.15</v>
      </c>
      <c r="F26" s="80">
        <v>0.1</v>
      </c>
      <c r="G26" s="80">
        <v>0</v>
      </c>
      <c r="H26" s="80">
        <v>0</v>
      </c>
      <c r="I26" s="80">
        <v>0</v>
      </c>
      <c r="J26" s="80">
        <v>0</v>
      </c>
      <c r="K26" s="80">
        <v>0.15</v>
      </c>
      <c r="L26" s="80">
        <v>0.2</v>
      </c>
      <c r="M26" s="80">
        <v>0.2</v>
      </c>
      <c r="N26" s="80">
        <v>0.2</v>
      </c>
      <c r="O26" s="81">
        <f t="shared" si="1"/>
        <v>1.4</v>
      </c>
    </row>
    <row r="27" spans="1:16" ht="30.75" customHeight="1" x14ac:dyDescent="0.2">
      <c r="A27" s="82" t="s">
        <v>133</v>
      </c>
      <c r="B27" s="83" t="s">
        <v>128</v>
      </c>
      <c r="C27" s="80">
        <v>0.2</v>
      </c>
      <c r="D27" s="80">
        <v>0.1</v>
      </c>
      <c r="E27" s="80">
        <v>0.1</v>
      </c>
      <c r="F27" s="80">
        <v>0.1</v>
      </c>
      <c r="G27" s="80">
        <v>0</v>
      </c>
      <c r="H27" s="80">
        <v>0</v>
      </c>
      <c r="I27" s="80">
        <v>0</v>
      </c>
      <c r="J27" s="80">
        <v>0</v>
      </c>
      <c r="K27" s="80">
        <v>0.1</v>
      </c>
      <c r="L27" s="80">
        <v>0.1</v>
      </c>
      <c r="M27" s="80">
        <v>0.1</v>
      </c>
      <c r="N27" s="80">
        <v>0.2</v>
      </c>
      <c r="O27" s="81">
        <f t="shared" si="1"/>
        <v>1</v>
      </c>
    </row>
    <row r="28" spans="1:16" x14ac:dyDescent="0.2">
      <c r="A28" s="85"/>
      <c r="B28" s="85" t="s">
        <v>51</v>
      </c>
      <c r="C28" s="86">
        <f t="shared" ref="C28:O28" si="2">SUM(C11:C27)</f>
        <v>18.389999999999993</v>
      </c>
      <c r="D28" s="86">
        <f t="shared" si="2"/>
        <v>18.289999999999996</v>
      </c>
      <c r="E28" s="86">
        <f t="shared" si="2"/>
        <v>17.79</v>
      </c>
      <c r="F28" s="86">
        <f t="shared" si="2"/>
        <v>9.9899999999999984</v>
      </c>
      <c r="G28" s="86">
        <f t="shared" si="2"/>
        <v>2.9899999999999998</v>
      </c>
      <c r="H28" s="86">
        <f t="shared" si="2"/>
        <v>2.6899999999999995</v>
      </c>
      <c r="I28" s="86">
        <f t="shared" si="2"/>
        <v>2.6899999999999995</v>
      </c>
      <c r="J28" s="86">
        <f t="shared" si="2"/>
        <v>2.6899999999999995</v>
      </c>
      <c r="K28" s="86">
        <f t="shared" si="2"/>
        <v>9.89</v>
      </c>
      <c r="L28" s="86">
        <f t="shared" si="2"/>
        <v>17.09</v>
      </c>
      <c r="M28" s="86">
        <f t="shared" si="2"/>
        <v>18.289999999999996</v>
      </c>
      <c r="N28" s="86">
        <f t="shared" si="2"/>
        <v>18.389999999999993</v>
      </c>
      <c r="O28" s="86">
        <f t="shared" si="2"/>
        <v>139.18</v>
      </c>
    </row>
    <row r="29" spans="1:16" x14ac:dyDescent="0.2">
      <c r="A29" s="49"/>
      <c r="B29" s="49"/>
      <c r="C29" s="49"/>
      <c r="D29" s="49"/>
      <c r="E29" s="49"/>
      <c r="F29" s="49"/>
      <c r="G29" s="49"/>
      <c r="H29" s="49"/>
      <c r="I29" s="49"/>
      <c r="J29" s="49"/>
      <c r="K29" s="49"/>
      <c r="L29" s="49"/>
      <c r="M29" s="49"/>
      <c r="N29" s="49"/>
      <c r="O29" s="87"/>
    </row>
    <row r="30" spans="1:16" x14ac:dyDescent="0.2">
      <c r="A30" s="49"/>
      <c r="B30" s="88"/>
      <c r="C30" s="49"/>
      <c r="D30" s="49"/>
      <c r="E30" s="49"/>
      <c r="F30" s="88" t="s">
        <v>34</v>
      </c>
      <c r="G30" s="49"/>
      <c r="H30" s="49"/>
      <c r="I30" s="49"/>
      <c r="J30" s="49"/>
      <c r="K30" s="49"/>
      <c r="L30" s="49"/>
      <c r="M30" s="49"/>
      <c r="N30" s="49"/>
      <c r="O30" s="49"/>
    </row>
    <row r="31" spans="1:16" x14ac:dyDescent="0.2">
      <c r="E31" s="30" t="s">
        <v>34</v>
      </c>
      <c r="F31" s="30" t="s">
        <v>34</v>
      </c>
      <c r="G31" s="30" t="s">
        <v>34</v>
      </c>
      <c r="K31" s="29" t="s">
        <v>34</v>
      </c>
    </row>
    <row r="33" spans="8:16" x14ac:dyDescent="0.2">
      <c r="I33" s="30" t="s">
        <v>34</v>
      </c>
      <c r="K33" s="30" t="s">
        <v>34</v>
      </c>
    </row>
    <row r="34" spans="8:16" x14ac:dyDescent="0.2">
      <c r="H34" s="30" t="s">
        <v>34</v>
      </c>
    </row>
    <row r="35" spans="8:16" x14ac:dyDescent="0.2">
      <c r="P35" s="30" t="s">
        <v>34</v>
      </c>
    </row>
    <row r="36" spans="8:16" x14ac:dyDescent="0.2">
      <c r="L36" s="30" t="s">
        <v>34</v>
      </c>
    </row>
    <row r="37" spans="8:16" x14ac:dyDescent="0.2">
      <c r="K37" s="30" t="s">
        <v>34</v>
      </c>
    </row>
  </sheetData>
  <sheetProtection selectLockedCells="1" selectUnlockedCells="1"/>
  <mergeCells count="5">
    <mergeCell ref="C3:J5"/>
    <mergeCell ref="A8:A9"/>
    <mergeCell ref="B8:B9"/>
    <mergeCell ref="O8:O9"/>
    <mergeCell ref="A17:A18"/>
  </mergeCells>
  <pageMargins left="0.11805555555555555" right="0" top="0.39374999999999999" bottom="0.39374999999999999"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1"/>
  <sheetViews>
    <sheetView tabSelected="1" workbookViewId="0">
      <selection activeCell="H17" sqref="H17"/>
    </sheetView>
  </sheetViews>
  <sheetFormatPr defaultRowHeight="12.75" x14ac:dyDescent="0.2"/>
  <cols>
    <col min="1" max="1" width="3.85546875" customWidth="1"/>
    <col min="2" max="2" width="21.5703125" customWidth="1"/>
    <col min="3" max="3" width="8.28515625" customWidth="1"/>
    <col min="4" max="4" width="8.85546875" customWidth="1"/>
    <col min="5" max="5" width="8.7109375" customWidth="1"/>
    <col min="6" max="6" width="7.140625" customWidth="1"/>
    <col min="7" max="7" width="8.140625" customWidth="1"/>
    <col min="8" max="8" width="8.7109375" customWidth="1"/>
    <col min="9" max="9" width="7.85546875" customWidth="1"/>
    <col min="10" max="10" width="8.5703125" customWidth="1"/>
    <col min="11" max="11" width="8.42578125" customWidth="1"/>
    <col min="12" max="12" width="9.140625" customWidth="1"/>
    <col min="13" max="13" width="8.28515625" customWidth="1"/>
    <col min="14" max="14" width="7.85546875" customWidth="1"/>
    <col min="15" max="15" width="10.85546875" customWidth="1"/>
  </cols>
  <sheetData>
    <row r="2" spans="1:17" ht="15" x14ac:dyDescent="0.2">
      <c r="I2" s="121" t="s">
        <v>124</v>
      </c>
      <c r="J2" s="121"/>
      <c r="K2" s="121"/>
      <c r="L2" s="121"/>
      <c r="M2" s="121"/>
      <c r="N2" s="121"/>
      <c r="O2" s="121"/>
    </row>
    <row r="5" spans="1:17" ht="18" customHeight="1" x14ac:dyDescent="0.25">
      <c r="A5" s="122" t="s">
        <v>134</v>
      </c>
      <c r="B5" s="122"/>
      <c r="C5" s="122"/>
      <c r="D5" s="122"/>
      <c r="E5" s="122"/>
      <c r="F5" s="122"/>
      <c r="G5" s="122"/>
      <c r="H5" s="122"/>
      <c r="I5" s="122"/>
      <c r="J5" s="122"/>
      <c r="K5" s="122"/>
      <c r="L5" s="122"/>
      <c r="M5" s="122"/>
      <c r="N5" s="122"/>
      <c r="O5" s="122"/>
      <c r="P5" s="1"/>
      <c r="Q5" s="1"/>
    </row>
    <row r="6" spans="1:17" ht="16.5" x14ac:dyDescent="0.25">
      <c r="A6" s="89" t="s">
        <v>34</v>
      </c>
    </row>
    <row r="8" spans="1:17" ht="35.25" customHeight="1" x14ac:dyDescent="0.2">
      <c r="A8" s="17" t="s">
        <v>1</v>
      </c>
      <c r="B8" s="98" t="s">
        <v>17</v>
      </c>
      <c r="C8" s="17" t="s">
        <v>4</v>
      </c>
      <c r="D8" s="17" t="s">
        <v>5</v>
      </c>
      <c r="E8" s="17" t="s">
        <v>6</v>
      </c>
      <c r="F8" s="17" t="s">
        <v>7</v>
      </c>
      <c r="G8" s="17" t="s">
        <v>8</v>
      </c>
      <c r="H8" s="17" t="s">
        <v>9</v>
      </c>
      <c r="I8" s="17" t="s">
        <v>10</v>
      </c>
      <c r="J8" s="17" t="s">
        <v>11</v>
      </c>
      <c r="K8" s="17" t="s">
        <v>12</v>
      </c>
      <c r="L8" s="17" t="s">
        <v>13</v>
      </c>
      <c r="M8" s="17" t="s">
        <v>14</v>
      </c>
      <c r="N8" s="17" t="s">
        <v>15</v>
      </c>
      <c r="O8" s="97" t="s">
        <v>135</v>
      </c>
      <c r="P8" s="90"/>
      <c r="Q8" s="90"/>
    </row>
    <row r="9" spans="1:17" x14ac:dyDescent="0.2">
      <c r="A9" s="17" t="s">
        <v>16</v>
      </c>
      <c r="B9" s="17"/>
      <c r="C9" s="17"/>
      <c r="D9" s="17"/>
      <c r="E9" s="17"/>
      <c r="F9" s="17"/>
      <c r="G9" s="17"/>
      <c r="H9" s="17"/>
      <c r="I9" s="17"/>
      <c r="J9" s="17"/>
      <c r="K9" s="17"/>
      <c r="L9" s="17"/>
      <c r="M9" s="17"/>
      <c r="N9" s="17"/>
      <c r="O9" s="20"/>
      <c r="P9" s="90"/>
      <c r="Q9" s="90"/>
    </row>
    <row r="10" spans="1:17" x14ac:dyDescent="0.2">
      <c r="A10" s="17"/>
      <c r="B10" s="17"/>
      <c r="C10" s="17" t="s">
        <v>125</v>
      </c>
      <c r="D10" s="17" t="s">
        <v>125</v>
      </c>
      <c r="E10" s="17" t="s">
        <v>125</v>
      </c>
      <c r="F10" s="17" t="s">
        <v>125</v>
      </c>
      <c r="G10" s="17" t="s">
        <v>125</v>
      </c>
      <c r="H10" s="17" t="s">
        <v>125</v>
      </c>
      <c r="I10" s="17" t="s">
        <v>125</v>
      </c>
      <c r="J10" s="17" t="s">
        <v>125</v>
      </c>
      <c r="K10" s="17" t="s">
        <v>125</v>
      </c>
      <c r="L10" s="17" t="s">
        <v>125</v>
      </c>
      <c r="M10" s="17" t="s">
        <v>125</v>
      </c>
      <c r="N10" s="17" t="s">
        <v>125</v>
      </c>
      <c r="O10" s="17" t="s">
        <v>125</v>
      </c>
      <c r="P10" s="90"/>
      <c r="Q10" s="90"/>
    </row>
    <row r="11" spans="1:17" ht="39" customHeight="1" x14ac:dyDescent="0.2">
      <c r="A11" s="91" t="s">
        <v>22</v>
      </c>
      <c r="B11" s="92" t="s">
        <v>23</v>
      </c>
      <c r="C11" s="93">
        <v>12</v>
      </c>
      <c r="D11" s="93">
        <v>11</v>
      </c>
      <c r="E11" s="93">
        <v>9</v>
      </c>
      <c r="F11" s="93">
        <v>8</v>
      </c>
      <c r="G11" s="93">
        <v>3</v>
      </c>
      <c r="H11" s="93" t="s">
        <v>33</v>
      </c>
      <c r="I11" s="93" t="s">
        <v>33</v>
      </c>
      <c r="J11" s="93" t="s">
        <v>33</v>
      </c>
      <c r="K11" s="93" t="s">
        <v>33</v>
      </c>
      <c r="L11" s="93">
        <v>6</v>
      </c>
      <c r="M11" s="94">
        <v>8</v>
      </c>
      <c r="N11" s="94">
        <v>9</v>
      </c>
      <c r="O11" s="94">
        <f>C11+D11+E11+F11+L11+M11+N11+G11</f>
        <v>66</v>
      </c>
    </row>
    <row r="12" spans="1:17" ht="42" customHeight="1" x14ac:dyDescent="0.2">
      <c r="A12" s="91" t="s">
        <v>28</v>
      </c>
      <c r="B12" s="92" t="s">
        <v>31</v>
      </c>
      <c r="C12" s="93">
        <v>48</v>
      </c>
      <c r="D12" s="93">
        <v>42</v>
      </c>
      <c r="E12" s="93">
        <v>30</v>
      </c>
      <c r="F12" s="93">
        <v>28</v>
      </c>
      <c r="G12" s="93">
        <v>9</v>
      </c>
      <c r="H12" s="93" t="s">
        <v>33</v>
      </c>
      <c r="I12" s="93" t="s">
        <v>33</v>
      </c>
      <c r="J12" s="93" t="s">
        <v>33</v>
      </c>
      <c r="K12" s="93" t="s">
        <v>33</v>
      </c>
      <c r="L12" s="93">
        <v>16</v>
      </c>
      <c r="M12" s="94">
        <v>32</v>
      </c>
      <c r="N12" s="94">
        <v>34</v>
      </c>
      <c r="O12" s="94">
        <f>C12+D12+E12+F12+L12+M12+N12+G12</f>
        <v>239</v>
      </c>
    </row>
    <row r="13" spans="1:17" ht="44.25" customHeight="1" x14ac:dyDescent="0.2">
      <c r="A13" s="91" t="s">
        <v>30</v>
      </c>
      <c r="B13" s="92" t="s">
        <v>29</v>
      </c>
      <c r="C13" s="93">
        <v>50</v>
      </c>
      <c r="D13" s="93">
        <v>44</v>
      </c>
      <c r="E13" s="93">
        <v>32</v>
      </c>
      <c r="F13" s="93">
        <v>30</v>
      </c>
      <c r="G13" s="93">
        <v>10</v>
      </c>
      <c r="H13" s="93" t="s">
        <v>33</v>
      </c>
      <c r="I13" s="93" t="s">
        <v>33</v>
      </c>
      <c r="J13" s="93" t="s">
        <v>33</v>
      </c>
      <c r="K13" s="93" t="s">
        <v>33</v>
      </c>
      <c r="L13" s="93">
        <v>18</v>
      </c>
      <c r="M13" s="94">
        <v>34</v>
      </c>
      <c r="N13" s="94">
        <v>36</v>
      </c>
      <c r="O13" s="94">
        <f>C13+D13+E13+F13+L13+M13+N13+G13</f>
        <v>254</v>
      </c>
    </row>
    <row r="14" spans="1:17" x14ac:dyDescent="0.2">
      <c r="A14" s="17"/>
      <c r="B14" s="95" t="s">
        <v>32</v>
      </c>
      <c r="C14" s="96">
        <f t="shared" ref="C14:N14" si="0">SUM(C11:C13)</f>
        <v>110</v>
      </c>
      <c r="D14" s="96">
        <f t="shared" si="0"/>
        <v>97</v>
      </c>
      <c r="E14" s="96">
        <f t="shared" si="0"/>
        <v>71</v>
      </c>
      <c r="F14" s="96">
        <f t="shared" si="0"/>
        <v>66</v>
      </c>
      <c r="G14" s="96">
        <f t="shared" si="0"/>
        <v>22</v>
      </c>
      <c r="H14" s="93" t="s">
        <v>33</v>
      </c>
      <c r="I14" s="93" t="s">
        <v>33</v>
      </c>
      <c r="J14" s="93" t="s">
        <v>33</v>
      </c>
      <c r="K14" s="93" t="s">
        <v>33</v>
      </c>
      <c r="L14" s="96">
        <f t="shared" si="0"/>
        <v>40</v>
      </c>
      <c r="M14" s="96">
        <f t="shared" si="0"/>
        <v>74</v>
      </c>
      <c r="N14" s="96">
        <f t="shared" si="0"/>
        <v>79</v>
      </c>
      <c r="O14" s="94">
        <f>C14+D14+E14+F14+L14+M14+N14+G14</f>
        <v>559</v>
      </c>
    </row>
    <row r="17" spans="2:11" x14ac:dyDescent="0.2">
      <c r="B17" t="s">
        <v>34</v>
      </c>
    </row>
    <row r="19" spans="2:11" x14ac:dyDescent="0.2">
      <c r="F19" t="s">
        <v>34</v>
      </c>
      <c r="K19" t="s">
        <v>34</v>
      </c>
    </row>
    <row r="20" spans="2:11" x14ac:dyDescent="0.2">
      <c r="J20" t="s">
        <v>34</v>
      </c>
      <c r="K20" t="s">
        <v>34</v>
      </c>
    </row>
    <row r="21" spans="2:11" x14ac:dyDescent="0.2">
      <c r="K21" t="s">
        <v>34</v>
      </c>
    </row>
  </sheetData>
  <sheetProtection selectLockedCells="1" selectUnlockedCells="1"/>
  <mergeCells count="2">
    <mergeCell ref="I2:O2"/>
    <mergeCell ref="A5:O5"/>
  </mergeCells>
  <pageMargins left="0.59027777777777779" right="0" top="0.98402777777777772" bottom="0.98402777777777772" header="0.51180555555555551" footer="0.5118055555555555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5" sqref="B35"/>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вода,стоки </vt:lpstr>
      <vt:lpstr> луга</vt:lpstr>
      <vt:lpstr>кингисепп (по списку)</vt:lpstr>
      <vt:lpstr> (счетчики)</vt:lpstr>
      <vt:lpstr>тепло для распоряж.</vt:lpstr>
      <vt:lpstr>Лист1</vt:lpstr>
      <vt:lpstr>Лист2</vt:lpstr>
      <vt:lpstr>Лист3</vt:lpstr>
      <vt:lpstr>' (счетчики)'!Заголовки_для_печати</vt:lpstr>
      <vt:lpstr>' луга'!Заголовки_для_печати</vt:lpstr>
      <vt:lpstr>'кингисепп (по списку)'!Заголовки_для_печати</vt:lpstr>
      <vt:lpstr>' (счетчики)'!Область_печати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Света Строева</dc:creator>
  <cp:lastModifiedBy>sveta Stroeva</cp:lastModifiedBy>
  <cp:lastPrinted>2019-07-23T12:30:52Z</cp:lastPrinted>
  <dcterms:created xsi:type="dcterms:W3CDTF">2019-08-16T10:34:50Z</dcterms:created>
  <dcterms:modified xsi:type="dcterms:W3CDTF">2019-08-16T10:34:50Z</dcterms:modified>
</cp:coreProperties>
</file>