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90" windowWidth="18285" windowHeight="115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<sst xmlns="http://schemas.openxmlformats.org/spreadsheetml/2006/main" count="63" uniqueCount="63">
  <si>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</si>
  <si>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</si>
  <si>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</si>
  <si>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</si>
  <si>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</si>
  <si>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</si>
  <si>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</si>
  <si>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</si>
  <si>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</si>
  <si>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</si>
  <si>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</si>
  <si>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</si>
  <si>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</si>
  <si>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</si>
  <si>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</si>
  <si>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</si>
  <si>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</si>
  <si>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</si>
  <si>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</si>
  <si>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</si>
  <si>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</si>
  <si>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</si>
  <si>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</si>
  <si>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</si>
  <si>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</si>
  <si>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</si>
  <si>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</si>
  <si>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</si>
  <si>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</si>
  <si>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</si>
  <si>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</si>
  <si>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</si>
  <si>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</si>
  <si>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</si>
  <si>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</si>
  <si>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</si>
  <si>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</si>
  <si>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</si>
  <si>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</si>
  <si>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</si>
  <si>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</si>
  <si>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</si>
  <si>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</si>
  <si>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</si>
  <si>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</si>
  <si>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</si>
  <si>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</si>
  <si>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</si>
  <si>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</si>
  <si>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</si>
  <si>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</si>
  <si>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Факт 2016 г.</t>
  </si>
  <si>
    <t>План 2017 г.</t>
  </si>
  <si>
    <t>к плану 2017 г.</t>
  </si>
  <si>
    <t>структура факт 2017г</t>
  </si>
  <si>
    <t>10606000000000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</si>
  <si>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2017 год.</t>
  </si>
  <si>
    <t>План 1 полуг.    2017 г.</t>
  </si>
  <si>
    <t>к плану       1 полуг.    2017 г.</t>
  </si>
  <si>
    <t>на 01.07.2017 г.</t>
  </si>
  <si>
    <t>Факт 1 полуг. 2016 г.</t>
  </si>
  <si>
    <t>Факт 1 полуг.   2017 г.</t>
  </si>
  <si>
    <t>к Факту      1 полуг.   2016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</si>
</sst>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18" fillId="0" borderId="18" xfId="0" applyNumberFormat="1" applyFont="1" applyBorder="1" applyAlignment="1">
      <alignment/>
    </xf>
    <xf numFmtId="172" fontId="18" fillId="0" borderId="10" xfId="0" applyNumberFormat="1" applyFont="1" applyBorder="1" applyAlignment="1">
      <alignment/>
    </xf>
    <xf numFmtId="172" fontId="18" fillId="0" borderId="11" xfId="0" applyNumberFormat="1" applyFont="1" applyBorder="1" applyAlignment="1">
      <alignment/>
    </xf>
    <xf numFmtId="172" fontId="18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4" fontId="6" fillId="33" borderId="25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175" fontId="18" fillId="0" borderId="18" xfId="0" applyNumberFormat="1" applyFont="1" applyBorder="1" applyAlignment="1">
      <alignment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172" fontId="5" fillId="0" borderId="27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49" fontId="12" fillId="0" borderId="26" xfId="0" applyNumberFormat="1" applyFont="1" applyBorder="1" applyAlignment="1">
      <alignment horizontal="left" vertical="center"/>
    </xf>
    <xf numFmtId="172" fontId="18" fillId="0" borderId="10" xfId="0" applyNumberFormat="1" applyFont="1" applyBorder="1" applyAlignment="1">
      <alignment/>
    </xf>
    <xf numFmtId="172" fontId="18" fillId="0" borderId="11" xfId="0" applyNumberFormat="1" applyFont="1" applyBorder="1" applyAlignment="1">
      <alignment/>
    </xf>
    <xf numFmtId="4" fontId="6" fillId="34" borderId="25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5" fillId="34" borderId="27" xfId="0" applyNumberFormat="1" applyFont="1" applyFill="1" applyBorder="1" applyAlignment="1">
      <alignment horizontal="right" vertical="center" wrapText="1"/>
    </xf>
    <xf numFmtId="4" fontId="6" fillId="34" borderId="16" xfId="0" applyNumberFormat="1" applyFont="1" applyFill="1" applyBorder="1" applyAlignment="1">
      <alignment horizontal="right" vertical="center" wrapText="1"/>
    </xf>
    <xf numFmtId="4" fontId="5" fillId="34" borderId="27" xfId="0" applyNumberFormat="1" applyFont="1" applyFill="1" applyBorder="1" applyAlignment="1">
      <alignment/>
    </xf>
    <xf numFmtId="4" fontId="6" fillId="34" borderId="25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172" fontId="54" fillId="0" borderId="12" xfId="0" applyNumberFormat="1" applyFont="1" applyBorder="1" applyAlignment="1">
      <alignment/>
    </xf>
    <xf numFmtId="172" fontId="54" fillId="0" borderId="30" xfId="0" applyNumberFormat="1" applyFont="1" applyBorder="1" applyAlignment="1">
      <alignment/>
    </xf>
    <xf numFmtId="4" fontId="10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5" fillId="34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32" sqref="A32:IV37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84" customWidth="1"/>
    <col min="5" max="5" width="13.00390625" style="0" customWidth="1"/>
    <col min="6" max="6" width="11.625" style="0" customWidth="1"/>
    <col min="7" max="7" width="12.125" style="0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25" customFormat="1" ht="39" customHeight="1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</row>
    <row r="2" spans="1:7" ht="15.75">
      <c r="A2" s="18"/>
      <c r="B2" s="20"/>
      <c r="C2" s="19"/>
      <c r="D2" s="80"/>
      <c r="E2" s="19"/>
      <c r="F2" s="19"/>
      <c r="G2" s="21"/>
    </row>
    <row r="3" spans="1:7" ht="15.75">
      <c r="A3" s="26" t="s">
        <v>59</v>
      </c>
      <c r="C3" s="43"/>
      <c r="D3" s="81"/>
      <c r="E3" s="4"/>
      <c r="F3" s="4"/>
      <c r="G3" s="5"/>
    </row>
    <row r="4" spans="1:9" ht="13.5" thickBot="1">
      <c r="A4" s="15"/>
      <c r="B4" s="16"/>
      <c r="D4" s="82"/>
      <c r="E4" s="10"/>
      <c r="F4" s="10"/>
      <c r="G4" s="13"/>
      <c r="H4" s="10" t="s">
        <v>38</v>
      </c>
      <c r="I4" t="s">
        <v>24</v>
      </c>
    </row>
    <row r="5" spans="1:12" ht="30.75" customHeight="1">
      <c r="A5" s="92" t="s">
        <v>0</v>
      </c>
      <c r="B5" s="94" t="s">
        <v>1</v>
      </c>
      <c r="C5" s="96" t="s">
        <v>51</v>
      </c>
      <c r="D5" s="98" t="s">
        <v>60</v>
      </c>
      <c r="E5" s="96" t="s">
        <v>52</v>
      </c>
      <c r="F5" s="96" t="s">
        <v>57</v>
      </c>
      <c r="G5" s="96" t="s">
        <v>61</v>
      </c>
      <c r="H5" s="89" t="s">
        <v>20</v>
      </c>
      <c r="I5" s="90"/>
      <c r="J5" s="91"/>
      <c r="K5" s="87" t="s">
        <v>54</v>
      </c>
      <c r="L5" s="88"/>
    </row>
    <row r="6" spans="1:12" ht="36.75" customHeight="1" thickBot="1">
      <c r="A6" s="93"/>
      <c r="B6" s="95"/>
      <c r="C6" s="97"/>
      <c r="D6" s="99"/>
      <c r="E6" s="97"/>
      <c r="F6" s="97"/>
      <c r="G6" s="97"/>
      <c r="H6" s="32" t="s">
        <v>53</v>
      </c>
      <c r="I6" s="32" t="s">
        <v>58</v>
      </c>
      <c r="J6" s="33" t="s">
        <v>62</v>
      </c>
      <c r="K6" s="45" t="s">
        <v>42</v>
      </c>
      <c r="L6" s="46" t="s">
        <v>43</v>
      </c>
    </row>
    <row r="7" spans="1:12" ht="13.5">
      <c r="A7" s="28" t="s">
        <v>6</v>
      </c>
      <c r="B7" s="6" t="s">
        <v>11</v>
      </c>
      <c r="C7" s="50">
        <v>1330363.03</v>
      </c>
      <c r="D7" s="73">
        <v>605891.93</v>
      </c>
      <c r="E7" s="66">
        <v>1366900</v>
      </c>
      <c r="F7" s="66">
        <v>658500</v>
      </c>
      <c r="G7" s="73">
        <v>1060390.63</v>
      </c>
      <c r="H7" s="48">
        <f>G7/E7*100</f>
        <v>77.5763135562221</v>
      </c>
      <c r="I7" s="48">
        <f>G7/F7*100</f>
        <v>161.03122703113135</v>
      </c>
      <c r="J7" s="49">
        <f>G7/D7*100</f>
        <v>175.01316282591844</v>
      </c>
      <c r="K7" s="7">
        <f aca="true" t="shared" si="0" ref="K7:K23">G7/$G$23*100</f>
        <v>37.90182526995495</v>
      </c>
      <c r="L7" s="7">
        <f aca="true" t="shared" si="1" ref="L7:L30">G7/$G$30*100</f>
        <v>6.950395449959839</v>
      </c>
    </row>
    <row r="8" spans="1:12" ht="13.5">
      <c r="A8" s="28" t="s">
        <v>47</v>
      </c>
      <c r="B8" s="6" t="s">
        <v>46</v>
      </c>
      <c r="C8" s="51">
        <f>2028151.36+444.74</f>
        <v>2028596.1</v>
      </c>
      <c r="D8" s="74">
        <v>913200.84</v>
      </c>
      <c r="E8" s="67">
        <v>1853500</v>
      </c>
      <c r="F8" s="67">
        <v>926200</v>
      </c>
      <c r="G8" s="74">
        <v>803392.27</v>
      </c>
      <c r="H8" s="34">
        <f>G8/E8*100</f>
        <v>43.34460588076612</v>
      </c>
      <c r="I8" s="34">
        <f>G8/F8*100</f>
        <v>86.74068991578493</v>
      </c>
      <c r="J8" s="35">
        <f>G8/D8*100</f>
        <v>87.9754195145068</v>
      </c>
      <c r="K8" s="7">
        <f t="shared" si="0"/>
        <v>28.715864304433236</v>
      </c>
      <c r="L8" s="7">
        <f t="shared" si="1"/>
        <v>5.265883929906949</v>
      </c>
    </row>
    <row r="9" spans="1:12" ht="13.5">
      <c r="A9" s="29" t="s">
        <v>2</v>
      </c>
      <c r="B9" s="6" t="s">
        <v>12</v>
      </c>
      <c r="C9" s="52">
        <v>38632.35</v>
      </c>
      <c r="D9" s="75">
        <v>37535.5</v>
      </c>
      <c r="E9" s="68">
        <v>39500</v>
      </c>
      <c r="F9" s="68">
        <v>39500</v>
      </c>
      <c r="G9" s="75">
        <v>33323.6</v>
      </c>
      <c r="H9" s="34">
        <f>G9/E9*100</f>
        <v>84.36354430379747</v>
      </c>
      <c r="I9" s="34">
        <f>G9/F9*100</f>
        <v>84.36354430379747</v>
      </c>
      <c r="J9" s="42">
        <f>G9/D9*100</f>
        <v>88.77888931811219</v>
      </c>
      <c r="K9" s="7">
        <f t="shared" si="0"/>
        <v>1.191094327725124</v>
      </c>
      <c r="L9" s="7">
        <f t="shared" si="1"/>
        <v>0.21842158093784897</v>
      </c>
    </row>
    <row r="10" spans="1:12" ht="13.5">
      <c r="A10" s="29" t="s">
        <v>3</v>
      </c>
      <c r="B10" s="6" t="s">
        <v>13</v>
      </c>
      <c r="C10" s="52">
        <v>237048.03</v>
      </c>
      <c r="D10" s="75">
        <v>34765.58</v>
      </c>
      <c r="E10" s="68">
        <v>320000</v>
      </c>
      <c r="F10" s="68">
        <v>30000</v>
      </c>
      <c r="G10" s="75">
        <v>21596.37</v>
      </c>
      <c r="H10" s="34">
        <f aca="true" t="shared" si="2" ref="H10:H30">G10/E10*100</f>
        <v>6.7488656250000005</v>
      </c>
      <c r="I10" s="34">
        <f aca="true" t="shared" si="3" ref="I10:I30">G10/F10*100</f>
        <v>71.9879</v>
      </c>
      <c r="J10" s="35">
        <f>G10/D10*100</f>
        <v>62.11997613731742</v>
      </c>
      <c r="K10" s="7">
        <f t="shared" si="0"/>
        <v>0.7719248162399331</v>
      </c>
      <c r="L10" s="7">
        <f t="shared" si="1"/>
        <v>0.14155473231939927</v>
      </c>
    </row>
    <row r="11" spans="1:12" ht="15" customHeight="1">
      <c r="A11" s="29" t="s">
        <v>4</v>
      </c>
      <c r="B11" s="6" t="s">
        <v>55</v>
      </c>
      <c r="C11" s="52">
        <v>1324750.16</v>
      </c>
      <c r="D11" s="75">
        <v>395634.19</v>
      </c>
      <c r="E11" s="68">
        <v>1478100</v>
      </c>
      <c r="F11" s="68">
        <v>388100</v>
      </c>
      <c r="G11" s="75">
        <v>486430.15</v>
      </c>
      <c r="H11" s="34">
        <f t="shared" si="2"/>
        <v>32.909150260469524</v>
      </c>
      <c r="I11" s="34">
        <f t="shared" si="3"/>
        <v>125.33629219273384</v>
      </c>
      <c r="J11" s="44">
        <f aca="true" t="shared" si="4" ref="J11:J30">G11/D11*100</f>
        <v>122.94947259234598</v>
      </c>
      <c r="K11" s="7">
        <f t="shared" si="0"/>
        <v>17.386602662962026</v>
      </c>
      <c r="L11" s="7">
        <f t="shared" si="1"/>
        <v>3.188336265554593</v>
      </c>
    </row>
    <row r="12" spans="1:12" ht="12.75" customHeight="1">
      <c r="A12" s="29" t="s">
        <v>21</v>
      </c>
      <c r="B12" s="6" t="s">
        <v>22</v>
      </c>
      <c r="C12" s="52">
        <v>11742.83</v>
      </c>
      <c r="D12" s="75">
        <v>6732.63</v>
      </c>
      <c r="E12" s="68">
        <v>13000</v>
      </c>
      <c r="F12" s="68">
        <v>5000</v>
      </c>
      <c r="G12" s="75">
        <v>12501.88</v>
      </c>
      <c r="H12" s="34">
        <f t="shared" si="2"/>
        <v>96.16830769230769</v>
      </c>
      <c r="I12" s="34">
        <f t="shared" si="3"/>
        <v>250.03759999999997</v>
      </c>
      <c r="J12" s="44">
        <f t="shared" si="4"/>
        <v>185.69088157228305</v>
      </c>
      <c r="K12" s="7">
        <f t="shared" si="0"/>
        <v>0.44685803316268874</v>
      </c>
      <c r="L12" s="7">
        <f t="shared" si="1"/>
        <v>0.08194433957601445</v>
      </c>
    </row>
    <row r="13" spans="1:12" ht="13.5" customHeight="1" hidden="1">
      <c r="A13" s="29" t="s">
        <v>29</v>
      </c>
      <c r="B13" s="6" t="s">
        <v>31</v>
      </c>
      <c r="C13" s="52">
        <v>0</v>
      </c>
      <c r="D13" s="75">
        <v>0</v>
      </c>
      <c r="E13" s="68">
        <v>0</v>
      </c>
      <c r="F13" s="68">
        <v>0</v>
      </c>
      <c r="G13" s="75">
        <v>0</v>
      </c>
      <c r="H13" s="64" t="e">
        <f t="shared" si="2"/>
        <v>#DIV/0!</v>
      </c>
      <c r="I13" s="64" t="e">
        <f t="shared" si="3"/>
        <v>#DIV/0!</v>
      </c>
      <c r="J13" s="55" t="e">
        <f t="shared" si="4"/>
        <v>#DIV/0!</v>
      </c>
      <c r="K13" s="7">
        <f t="shared" si="0"/>
        <v>0</v>
      </c>
      <c r="L13" s="7">
        <f t="shared" si="1"/>
        <v>0</v>
      </c>
    </row>
    <row r="14" spans="1:12" ht="13.5">
      <c r="A14" s="29" t="s">
        <v>30</v>
      </c>
      <c r="B14" s="6" t="s">
        <v>50</v>
      </c>
      <c r="C14" s="52">
        <v>1597200.55</v>
      </c>
      <c r="D14" s="75">
        <v>528926.55</v>
      </c>
      <c r="E14" s="68">
        <v>1395200</v>
      </c>
      <c r="F14" s="68">
        <v>697600</v>
      </c>
      <c r="G14" s="75">
        <v>153372</v>
      </c>
      <c r="H14" s="34">
        <f t="shared" si="2"/>
        <v>10.992832568807339</v>
      </c>
      <c r="I14" s="34">
        <f t="shared" si="3"/>
        <v>21.985665137614678</v>
      </c>
      <c r="J14" s="44">
        <f t="shared" si="4"/>
        <v>28.996842756333557</v>
      </c>
      <c r="K14" s="7">
        <f t="shared" si="0"/>
        <v>5.482016325722843</v>
      </c>
      <c r="L14" s="7">
        <f t="shared" si="1"/>
        <v>1.0052861849139882</v>
      </c>
    </row>
    <row r="15" spans="1:12" ht="13.5">
      <c r="A15" s="29" t="s">
        <v>27</v>
      </c>
      <c r="B15" s="6" t="s">
        <v>28</v>
      </c>
      <c r="C15" s="52">
        <v>294721.75</v>
      </c>
      <c r="D15" s="75">
        <v>165085.09</v>
      </c>
      <c r="E15" s="68">
        <v>183700</v>
      </c>
      <c r="F15" s="68">
        <v>91700</v>
      </c>
      <c r="G15" s="75">
        <v>79261.43</v>
      </c>
      <c r="H15" s="34">
        <f t="shared" si="2"/>
        <v>43.1472128470332</v>
      </c>
      <c r="I15" s="34">
        <f t="shared" si="3"/>
        <v>86.43558342420937</v>
      </c>
      <c r="J15" s="35">
        <f t="shared" si="4"/>
        <v>48.01247041752831</v>
      </c>
      <c r="K15" s="7">
        <f t="shared" si="0"/>
        <v>2.8330624446452957</v>
      </c>
      <c r="L15" s="7">
        <f t="shared" si="1"/>
        <v>0.5195239064205143</v>
      </c>
    </row>
    <row r="16" spans="1:12" ht="13.5">
      <c r="A16" s="29" t="s">
        <v>40</v>
      </c>
      <c r="B16" s="6" t="s">
        <v>39</v>
      </c>
      <c r="C16" s="52">
        <v>328314.57</v>
      </c>
      <c r="D16" s="75">
        <v>175859.65</v>
      </c>
      <c r="E16" s="68">
        <v>401700</v>
      </c>
      <c r="F16" s="68">
        <v>167400</v>
      </c>
      <c r="G16" s="75">
        <v>145461.39</v>
      </c>
      <c r="H16" s="34">
        <f t="shared" si="2"/>
        <v>36.21144884241972</v>
      </c>
      <c r="I16" s="34">
        <f t="shared" si="3"/>
        <v>86.89449820788532</v>
      </c>
      <c r="J16" s="35">
        <f t="shared" si="4"/>
        <v>82.71447714128854</v>
      </c>
      <c r="K16" s="7">
        <f t="shared" si="0"/>
        <v>5.199265281422539</v>
      </c>
      <c r="L16" s="7">
        <f t="shared" si="1"/>
        <v>0.9534356062735425</v>
      </c>
    </row>
    <row r="17" spans="1:12" ht="13.5" customHeight="1" hidden="1">
      <c r="A17" s="29" t="s">
        <v>36</v>
      </c>
      <c r="B17" s="6" t="s">
        <v>37</v>
      </c>
      <c r="C17" s="52">
        <v>0</v>
      </c>
      <c r="D17" s="75">
        <v>0</v>
      </c>
      <c r="E17" s="68">
        <v>0</v>
      </c>
      <c r="F17" s="68">
        <v>0</v>
      </c>
      <c r="G17" s="75">
        <v>0</v>
      </c>
      <c r="H17" s="37" t="e">
        <f t="shared" si="2"/>
        <v>#DIV/0!</v>
      </c>
      <c r="I17" s="34" t="e">
        <f t="shared" si="3"/>
        <v>#DIV/0!</v>
      </c>
      <c r="J17" s="36" t="e">
        <f t="shared" si="4"/>
        <v>#DIV/0!</v>
      </c>
      <c r="K17" s="7">
        <f t="shared" si="0"/>
        <v>0</v>
      </c>
      <c r="L17" s="7">
        <f t="shared" si="1"/>
        <v>0</v>
      </c>
    </row>
    <row r="18" spans="1:12" ht="13.5" customHeight="1" hidden="1">
      <c r="A18" s="29" t="s">
        <v>32</v>
      </c>
      <c r="B18" s="6" t="s">
        <v>33</v>
      </c>
      <c r="C18" s="52">
        <v>0</v>
      </c>
      <c r="D18" s="75">
        <v>0</v>
      </c>
      <c r="E18" s="68">
        <v>0</v>
      </c>
      <c r="F18" s="68">
        <v>0</v>
      </c>
      <c r="G18" s="75">
        <v>0</v>
      </c>
      <c r="H18" s="64" t="e">
        <f t="shared" si="2"/>
        <v>#DIV/0!</v>
      </c>
      <c r="I18" s="34" t="e">
        <f t="shared" si="3"/>
        <v>#DIV/0!</v>
      </c>
      <c r="J18" s="36" t="e">
        <f t="shared" si="4"/>
        <v>#DIV/0!</v>
      </c>
      <c r="K18" s="7">
        <f t="shared" si="0"/>
        <v>0</v>
      </c>
      <c r="L18" s="7">
        <f t="shared" si="1"/>
        <v>0</v>
      </c>
    </row>
    <row r="19" spans="1:12" ht="15.75" customHeight="1">
      <c r="A19" s="29" t="s">
        <v>7</v>
      </c>
      <c r="B19" s="6" t="s">
        <v>14</v>
      </c>
      <c r="C19" s="52">
        <v>2000</v>
      </c>
      <c r="D19" s="75">
        <v>0</v>
      </c>
      <c r="E19" s="68">
        <v>2000</v>
      </c>
      <c r="F19" s="68">
        <v>2000</v>
      </c>
      <c r="G19" s="75">
        <v>2000</v>
      </c>
      <c r="H19" s="34">
        <f t="shared" si="2"/>
        <v>100</v>
      </c>
      <c r="I19" s="34">
        <f t="shared" si="3"/>
        <v>100</v>
      </c>
      <c r="J19" s="36" t="e">
        <f t="shared" si="4"/>
        <v>#DIV/0!</v>
      </c>
      <c r="K19" s="7">
        <f t="shared" si="0"/>
        <v>0.07148653373135701</v>
      </c>
      <c r="L19" s="7">
        <f t="shared" si="1"/>
        <v>0.013109122720105209</v>
      </c>
    </row>
    <row r="20" spans="1:12" ht="14.25" customHeight="1" thickBot="1">
      <c r="A20" s="30" t="s">
        <v>44</v>
      </c>
      <c r="B20" s="8" t="s">
        <v>45</v>
      </c>
      <c r="C20" s="53">
        <v>6300</v>
      </c>
      <c r="D20" s="76">
        <v>3500</v>
      </c>
      <c r="E20" s="69">
        <v>6600</v>
      </c>
      <c r="F20" s="69">
        <v>3200</v>
      </c>
      <c r="G20" s="76">
        <v>0</v>
      </c>
      <c r="H20" s="34">
        <f t="shared" si="2"/>
        <v>0</v>
      </c>
      <c r="I20" s="34">
        <f t="shared" si="3"/>
        <v>0</v>
      </c>
      <c r="J20" s="35">
        <f t="shared" si="4"/>
        <v>0</v>
      </c>
      <c r="K20" s="7">
        <f t="shared" si="0"/>
        <v>0</v>
      </c>
      <c r="L20" s="7">
        <f t="shared" si="1"/>
        <v>0</v>
      </c>
    </row>
    <row r="21" spans="1:12" ht="14.25" customHeight="1" hidden="1">
      <c r="A21" s="30" t="s">
        <v>48</v>
      </c>
      <c r="B21" s="8" t="s">
        <v>49</v>
      </c>
      <c r="C21" s="53">
        <v>0</v>
      </c>
      <c r="D21" s="76">
        <v>0</v>
      </c>
      <c r="E21" s="69">
        <v>0</v>
      </c>
      <c r="F21" s="69">
        <v>0</v>
      </c>
      <c r="G21" s="76">
        <v>0</v>
      </c>
      <c r="H21" s="65" t="e">
        <f t="shared" si="2"/>
        <v>#DIV/0!</v>
      </c>
      <c r="I21" s="38" t="e">
        <f t="shared" si="3"/>
        <v>#DIV/0!</v>
      </c>
      <c r="J21" s="39" t="e">
        <f t="shared" si="4"/>
        <v>#DIV/0!</v>
      </c>
      <c r="K21" s="7">
        <f t="shared" si="0"/>
        <v>0</v>
      </c>
      <c r="L21" s="7">
        <f t="shared" si="1"/>
        <v>0</v>
      </c>
    </row>
    <row r="22" spans="1:12" ht="14.25" customHeight="1" hidden="1">
      <c r="A22" s="30" t="s">
        <v>5</v>
      </c>
      <c r="B22" s="8" t="s">
        <v>15</v>
      </c>
      <c r="C22" s="53">
        <v>0</v>
      </c>
      <c r="D22" s="76">
        <v>0</v>
      </c>
      <c r="E22" s="69">
        <v>0</v>
      </c>
      <c r="F22" s="69">
        <v>0</v>
      </c>
      <c r="G22" s="76">
        <v>0</v>
      </c>
      <c r="H22" s="38" t="e">
        <f t="shared" si="2"/>
        <v>#DIV/0!</v>
      </c>
      <c r="I22" s="38" t="e">
        <f t="shared" si="3"/>
        <v>#DIV/0!</v>
      </c>
      <c r="J22" s="39" t="e">
        <f t="shared" si="4"/>
        <v>#DIV/0!</v>
      </c>
      <c r="K22" s="7">
        <f t="shared" si="0"/>
        <v>0</v>
      </c>
      <c r="L22" s="7">
        <f t="shared" si="1"/>
        <v>0</v>
      </c>
    </row>
    <row r="23" spans="1:12" ht="14.25" customHeight="1" thickBot="1">
      <c r="A23" s="56" t="s">
        <v>41</v>
      </c>
      <c r="B23" s="57"/>
      <c r="C23" s="58">
        <f>SUM(C7:C22)</f>
        <v>7199669.37</v>
      </c>
      <c r="D23" s="70">
        <f>SUM(D7:D22)</f>
        <v>2867131.9599999995</v>
      </c>
      <c r="E23" s="70">
        <f>SUM(E7:E22)</f>
        <v>7060200</v>
      </c>
      <c r="F23" s="70">
        <f>SUM(F7:F22)</f>
        <v>3009200</v>
      </c>
      <c r="G23" s="70">
        <f>SUM(G7:G22)</f>
        <v>2797729.72</v>
      </c>
      <c r="H23" s="59">
        <f t="shared" si="2"/>
        <v>39.62677714512337</v>
      </c>
      <c r="I23" s="59">
        <f t="shared" si="3"/>
        <v>92.97254153927955</v>
      </c>
      <c r="J23" s="60">
        <f t="shared" si="4"/>
        <v>97.57938452194578</v>
      </c>
      <c r="K23" s="47">
        <f t="shared" si="0"/>
        <v>100</v>
      </c>
      <c r="L23" s="47">
        <f t="shared" si="1"/>
        <v>18.337891118582796</v>
      </c>
    </row>
    <row r="24" spans="1:12" ht="14.25" customHeight="1">
      <c r="A24" s="31" t="s">
        <v>16</v>
      </c>
      <c r="B24" s="9" t="s">
        <v>17</v>
      </c>
      <c r="C24" s="51">
        <v>10813900</v>
      </c>
      <c r="D24" s="74">
        <v>5783140</v>
      </c>
      <c r="E24" s="67">
        <v>11354500</v>
      </c>
      <c r="F24" s="67">
        <v>6244940</v>
      </c>
      <c r="G24" s="74">
        <v>6244940</v>
      </c>
      <c r="H24" s="27">
        <f t="shared" si="2"/>
        <v>54.999691752168744</v>
      </c>
      <c r="I24" s="27">
        <f t="shared" si="3"/>
        <v>100</v>
      </c>
      <c r="J24" s="42">
        <f t="shared" si="4"/>
        <v>107.98528135234493</v>
      </c>
      <c r="L24" s="7">
        <f t="shared" si="1"/>
        <v>40.932842419846914</v>
      </c>
    </row>
    <row r="25" spans="1:12" ht="14.25" customHeight="1">
      <c r="A25" s="31" t="s">
        <v>19</v>
      </c>
      <c r="B25" s="9" t="s">
        <v>18</v>
      </c>
      <c r="C25" s="52">
        <v>14358690.92</v>
      </c>
      <c r="D25" s="75">
        <v>4791100</v>
      </c>
      <c r="E25" s="68">
        <f>6720500-1300000</f>
        <v>5420500</v>
      </c>
      <c r="F25" s="68">
        <v>5420500</v>
      </c>
      <c r="G25" s="75">
        <v>5420500</v>
      </c>
      <c r="H25" s="27">
        <f t="shared" si="2"/>
        <v>100</v>
      </c>
      <c r="I25" s="27">
        <f t="shared" si="3"/>
        <v>100</v>
      </c>
      <c r="J25" s="42">
        <f t="shared" si="4"/>
        <v>113.13685792406754</v>
      </c>
      <c r="L25" s="7">
        <f t="shared" si="1"/>
        <v>35.52899985216514</v>
      </c>
    </row>
    <row r="26" spans="1:12" ht="13.5" customHeight="1">
      <c r="A26" s="29" t="s">
        <v>10</v>
      </c>
      <c r="B26" s="6" t="s">
        <v>23</v>
      </c>
      <c r="C26" s="52">
        <v>663037</v>
      </c>
      <c r="D26" s="75">
        <v>345563.5</v>
      </c>
      <c r="E26" s="68">
        <v>701657</v>
      </c>
      <c r="F26" s="68">
        <v>350850</v>
      </c>
      <c r="G26" s="75">
        <v>350828.5</v>
      </c>
      <c r="H26" s="27">
        <f t="shared" si="2"/>
        <v>50</v>
      </c>
      <c r="I26" s="27">
        <f t="shared" si="3"/>
        <v>99.99387202508194</v>
      </c>
      <c r="J26" s="42">
        <f t="shared" si="4"/>
        <v>101.52359841244807</v>
      </c>
      <c r="L26" s="7">
        <f t="shared" si="1"/>
        <v>2.2995269301052152</v>
      </c>
    </row>
    <row r="27" spans="1:12" ht="16.5" customHeight="1">
      <c r="A27" s="30" t="s">
        <v>25</v>
      </c>
      <c r="B27" s="6" t="s">
        <v>26</v>
      </c>
      <c r="C27" s="53">
        <v>4984810.79</v>
      </c>
      <c r="D27" s="76">
        <v>884605.5</v>
      </c>
      <c r="E27" s="69">
        <v>3376569.65</v>
      </c>
      <c r="F27" s="69">
        <v>1806319.65</v>
      </c>
      <c r="G27" s="76">
        <v>515068.74</v>
      </c>
      <c r="H27" s="27">
        <f t="shared" si="2"/>
        <v>15.254201553342755</v>
      </c>
      <c r="I27" s="27">
        <f t="shared" si="3"/>
        <v>28.514816854259433</v>
      </c>
      <c r="J27" s="42">
        <f t="shared" si="4"/>
        <v>58.2258125232095</v>
      </c>
      <c r="L27" s="7">
        <f t="shared" si="1"/>
        <v>3.3760496609749815</v>
      </c>
    </row>
    <row r="28" spans="1:12" ht="16.5" customHeight="1" thickBot="1">
      <c r="A28" s="40" t="s">
        <v>34</v>
      </c>
      <c r="B28" s="41" t="s">
        <v>35</v>
      </c>
      <c r="C28" s="54">
        <v>-184231.32</v>
      </c>
      <c r="D28" s="77">
        <v>-184231.32</v>
      </c>
      <c r="E28" s="71">
        <v>0</v>
      </c>
      <c r="F28" s="71">
        <v>0</v>
      </c>
      <c r="G28" s="77">
        <v>-72515.91</v>
      </c>
      <c r="H28" s="78" t="e">
        <f t="shared" si="2"/>
        <v>#DIV/0!</v>
      </c>
      <c r="I28" s="79" t="e">
        <f t="shared" si="3"/>
        <v>#DIV/0!</v>
      </c>
      <c r="J28" s="61">
        <f t="shared" si="4"/>
        <v>39.36133660660956</v>
      </c>
      <c r="L28" s="7">
        <f t="shared" si="1"/>
        <v>-0.47530998167505234</v>
      </c>
    </row>
    <row r="29" spans="1:12" ht="15.75" customHeight="1" thickBot="1">
      <c r="A29" s="56" t="s">
        <v>8</v>
      </c>
      <c r="B29" s="57"/>
      <c r="C29" s="62">
        <f>C27+C26+C25+C24+C28</f>
        <v>30636207.39</v>
      </c>
      <c r="D29" s="72">
        <f>D27+D26+D25+D24+D28</f>
        <v>11620177.68</v>
      </c>
      <c r="E29" s="72">
        <f>E27+E26+E25+E24+E28</f>
        <v>20853226.65</v>
      </c>
      <c r="F29" s="72">
        <f>F27+F26+F25+F24+F28</f>
        <v>13822609.65</v>
      </c>
      <c r="G29" s="72">
        <f>G27+G26+G25+G24+G28</f>
        <v>12458821.33</v>
      </c>
      <c r="H29" s="59">
        <f t="shared" si="2"/>
        <v>59.74529284656291</v>
      </c>
      <c r="I29" s="59">
        <f t="shared" si="3"/>
        <v>90.13364079191804</v>
      </c>
      <c r="J29" s="60">
        <f t="shared" si="4"/>
        <v>107.21713275902336</v>
      </c>
      <c r="L29" s="47">
        <f t="shared" si="1"/>
        <v>81.66210888141721</v>
      </c>
    </row>
    <row r="30" spans="1:12" ht="14.25" thickBot="1">
      <c r="A30" s="63" t="s">
        <v>9</v>
      </c>
      <c r="B30" s="57"/>
      <c r="C30" s="58">
        <f>C29+C23</f>
        <v>37835876.76</v>
      </c>
      <c r="D30" s="70">
        <f>D29+D23</f>
        <v>14487309.639999999</v>
      </c>
      <c r="E30" s="70">
        <f>E29+E23</f>
        <v>27913426.65</v>
      </c>
      <c r="F30" s="70">
        <f>F29+F23</f>
        <v>16831809.65</v>
      </c>
      <c r="G30" s="70">
        <f>G29+G23</f>
        <v>15256551.05</v>
      </c>
      <c r="H30" s="59">
        <f t="shared" si="2"/>
        <v>54.656675589487335</v>
      </c>
      <c r="I30" s="59">
        <f t="shared" si="3"/>
        <v>90.64118099743365</v>
      </c>
      <c r="J30" s="60">
        <f t="shared" si="4"/>
        <v>105.30976025994569</v>
      </c>
      <c r="L30" s="47">
        <f t="shared" si="1"/>
        <v>100</v>
      </c>
    </row>
    <row r="31" spans="1:6" ht="13.5">
      <c r="A31" s="17"/>
      <c r="B31" s="11"/>
      <c r="C31" s="12"/>
      <c r="D31" s="83"/>
      <c r="E31" s="12"/>
      <c r="F31" s="12"/>
    </row>
    <row r="32" spans="1:7" ht="12.75">
      <c r="A32" s="2"/>
      <c r="B32" s="3"/>
      <c r="C32" s="4"/>
      <c r="D32" s="81"/>
      <c r="E32" s="4"/>
      <c r="F32" s="4"/>
      <c r="G32" s="5"/>
    </row>
    <row r="33" spans="1:7" ht="12.75">
      <c r="A33" s="2"/>
      <c r="B33" s="3"/>
      <c r="C33" s="4"/>
      <c r="D33" s="81"/>
      <c r="E33" s="4"/>
      <c r="F33" s="4"/>
      <c r="G33" s="5"/>
    </row>
    <row r="34" spans="1:7" ht="13.5">
      <c r="A34" s="22"/>
      <c r="B34" s="24"/>
      <c r="C34" s="23"/>
      <c r="D34" s="85"/>
      <c r="E34" s="23"/>
      <c r="F34" s="23"/>
      <c r="G34" s="1"/>
    </row>
    <row r="35" spans="1:7" ht="13.5">
      <c r="A35" s="17"/>
      <c r="B35" s="14"/>
      <c r="C35" s="12"/>
      <c r="D35" s="83"/>
      <c r="E35" s="12"/>
      <c r="F35" s="12"/>
      <c r="G35" s="5"/>
    </row>
    <row r="36" spans="1:7" ht="13.5">
      <c r="A36" s="17"/>
      <c r="B36" s="14"/>
      <c r="C36" s="12"/>
      <c r="D36" s="83"/>
      <c r="E36" s="12"/>
      <c r="F36" s="12"/>
      <c r="G36" s="5"/>
    </row>
    <row r="37" spans="1:7" ht="13.5">
      <c r="A37" s="17"/>
      <c r="B37" s="14"/>
      <c r="C37" s="12"/>
      <c r="D37" s="83"/>
      <c r="E37" s="12"/>
      <c r="F37" s="12"/>
      <c r="G37" s="5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2017-07-04T06:10:58Z</cp:lastPrinted>
  <dcterms:created xsi:type="dcterms:W3CDTF">2006-03-15T12:33:34Z</dcterms:created>
  <dcterms:modified xsi:type="dcterms:W3CDTF">2017-07-11T12:04:16Z</dcterms:modified>
  <cp:category/>
  <cp:version/>
  <cp:contentType/>
  <cp:contentStatus/>
</cp:coreProperties>
</file>