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390" windowWidth="14940" windowHeight="1152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<sst xmlns="http://schemas.openxmlformats.org/spreadsheetml/2006/main" count="63" uniqueCount="63">
  <si>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</si>
  <si>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</si>
  <si>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</si>
  <si>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</si>
  <si>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</si>
  <si>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</si>
  <si>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</si>
  <si>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</si>
  <si>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</si>
  <si>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</si>
  <si>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</si>
  <si>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</si>
  <si>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</si>
  <si>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</si>
  <si>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</si>
  <si>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</si>
  <si>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</si>
  <si>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</si>
  <si>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</si>
  <si>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</si>
  <si>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</si>
  <si>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</si>
  <si>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</si>
  <si>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</si>
  <si>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</si>
  <si>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</si>
  <si>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</si>
  <si>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</si>
  <si>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</si>
  <si>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</si>
  <si>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</si>
  <si>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</si>
  <si>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</si>
  <si>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</si>
  <si>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</si>
  <si>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</si>
  <si>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</si>
  <si>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</si>
  <si>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</si>
  <si>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</si>
  <si>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</si>
  <si>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</si>
  <si>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</si>
  <si>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</si>
  <si>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</si>
  <si>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</si>
  <si>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</si>
  <si>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</si>
  <si>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</si>
  <si>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</si>
  <si>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</si>
  <si>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Факт 2016 г.</t>
  </si>
  <si>
    <t>План 2017 г.</t>
  </si>
  <si>
    <t>к плану 2017 г.</t>
  </si>
  <si>
    <t>структура факт 2017г</t>
  </si>
  <si>
    <t>10606000000000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</si>
  <si>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2017 год.</t>
  </si>
  <si>
    <t>План 9 мес.    2017 г.</t>
  </si>
  <si>
    <t>к плану       9 мес.       2017 г.</t>
  </si>
  <si>
    <t>на 01.10.2017 г.</t>
  </si>
  <si>
    <t>Факт 9 мес. 2016 г.</t>
  </si>
  <si>
    <t>Факт 9 мес.   2017 г.</t>
  </si>
  <si>
    <t>к Факту      9 мес.   2016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</si>
</sst>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17" fillId="0" borderId="18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17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175" fontId="17" fillId="0" borderId="18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172" fontId="6" fillId="0" borderId="27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4" fontId="6" fillId="33" borderId="27" xfId="0" applyNumberFormat="1" applyFont="1" applyFill="1" applyBorder="1" applyAlignment="1">
      <alignment/>
    </xf>
    <xf numFmtId="49" fontId="11" fillId="0" borderId="26" xfId="0" applyNumberFormat="1" applyFont="1" applyBorder="1" applyAlignment="1">
      <alignment horizontal="left" vertical="center"/>
    </xf>
    <xf numFmtId="172" fontId="17" fillId="0" borderId="10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4" fontId="4" fillId="34" borderId="25" xfId="0" applyNumberFormat="1" applyFont="1" applyFill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6" fillId="34" borderId="27" xfId="0" applyNumberFormat="1" applyFont="1" applyFill="1" applyBorder="1" applyAlignment="1">
      <alignment horizontal="right" vertical="center" wrapText="1"/>
    </xf>
    <xf numFmtId="4" fontId="4" fillId="34" borderId="16" xfId="0" applyNumberFormat="1" applyFont="1" applyFill="1" applyBorder="1" applyAlignment="1">
      <alignment horizontal="right" vertical="center" wrapText="1"/>
    </xf>
    <xf numFmtId="4" fontId="6" fillId="34" borderId="27" xfId="0" applyNumberFormat="1" applyFont="1" applyFill="1" applyBorder="1" applyAlignment="1">
      <alignment/>
    </xf>
    <xf numFmtId="4" fontId="4" fillId="34" borderId="25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172" fontId="53" fillId="0" borderId="12" xfId="0" applyNumberFormat="1" applyFont="1" applyBorder="1" applyAlignment="1">
      <alignment/>
    </xf>
    <xf numFmtId="172" fontId="53" fillId="0" borderId="3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25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84" customWidth="1"/>
    <col min="5" max="5" width="13.00390625" style="0" customWidth="1"/>
    <col min="6" max="6" width="11.625" style="0" customWidth="1"/>
    <col min="7" max="7" width="12.125" style="0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8" customFormat="1" ht="39" customHeight="1">
      <c r="A1" s="85" t="s">
        <v>56</v>
      </c>
      <c r="B1" s="85"/>
      <c r="C1" s="85"/>
      <c r="D1" s="85"/>
      <c r="E1" s="85"/>
      <c r="F1" s="85"/>
      <c r="G1" s="85"/>
      <c r="H1" s="85"/>
      <c r="I1" s="85"/>
      <c r="J1" s="85"/>
    </row>
    <row r="2" spans="1:7" ht="15.75">
      <c r="A2" s="14"/>
      <c r="B2" s="16"/>
      <c r="C2" s="15"/>
      <c r="D2" s="73"/>
      <c r="E2" s="15"/>
      <c r="F2" s="15"/>
      <c r="G2" s="17"/>
    </row>
    <row r="3" spans="1:7" ht="15.75">
      <c r="A3" s="19" t="s">
        <v>59</v>
      </c>
      <c r="C3" s="36"/>
      <c r="D3" s="74"/>
      <c r="E3" s="1"/>
      <c r="F3" s="1"/>
      <c r="G3" s="2"/>
    </row>
    <row r="4" spans="1:9" ht="13.5" thickBot="1">
      <c r="A4" s="11"/>
      <c r="B4" s="12"/>
      <c r="D4" s="75"/>
      <c r="E4" s="7"/>
      <c r="F4" s="7"/>
      <c r="G4" s="9"/>
      <c r="H4" s="7" t="s">
        <v>38</v>
      </c>
      <c r="I4" t="s">
        <v>24</v>
      </c>
    </row>
    <row r="5" spans="1:12" ht="30.75" customHeight="1">
      <c r="A5" s="91" t="s">
        <v>0</v>
      </c>
      <c r="B5" s="93" t="s">
        <v>1</v>
      </c>
      <c r="C5" s="95" t="s">
        <v>51</v>
      </c>
      <c r="D5" s="97" t="s">
        <v>60</v>
      </c>
      <c r="E5" s="95" t="s">
        <v>52</v>
      </c>
      <c r="F5" s="95" t="s">
        <v>57</v>
      </c>
      <c r="G5" s="95" t="s">
        <v>61</v>
      </c>
      <c r="H5" s="88" t="s">
        <v>20</v>
      </c>
      <c r="I5" s="89"/>
      <c r="J5" s="90"/>
      <c r="K5" s="86" t="s">
        <v>54</v>
      </c>
      <c r="L5" s="87"/>
    </row>
    <row r="6" spans="1:12" ht="36.75" customHeight="1" thickBot="1">
      <c r="A6" s="92"/>
      <c r="B6" s="94"/>
      <c r="C6" s="96"/>
      <c r="D6" s="98"/>
      <c r="E6" s="96"/>
      <c r="F6" s="96"/>
      <c r="G6" s="96"/>
      <c r="H6" s="25" t="s">
        <v>53</v>
      </c>
      <c r="I6" s="25" t="s">
        <v>58</v>
      </c>
      <c r="J6" s="26" t="s">
        <v>62</v>
      </c>
      <c r="K6" s="38" t="s">
        <v>42</v>
      </c>
      <c r="L6" s="39" t="s">
        <v>43</v>
      </c>
    </row>
    <row r="7" spans="1:12" ht="13.5">
      <c r="A7" s="21" t="s">
        <v>6</v>
      </c>
      <c r="B7" s="3" t="s">
        <v>11</v>
      </c>
      <c r="C7" s="43">
        <v>1330363.03</v>
      </c>
      <c r="D7" s="76">
        <v>901030.97</v>
      </c>
      <c r="E7" s="59">
        <v>1366900</v>
      </c>
      <c r="F7" s="59">
        <v>1012700</v>
      </c>
      <c r="G7" s="66">
        <v>1781679.57</v>
      </c>
      <c r="H7" s="41">
        <f>G7/E7*100</f>
        <v>130.34454385836565</v>
      </c>
      <c r="I7" s="41">
        <f>G7/F7*100</f>
        <v>175.93360027648862</v>
      </c>
      <c r="J7" s="42">
        <f>G7/D7*100</f>
        <v>197.73788352691142</v>
      </c>
      <c r="K7" s="4">
        <f aca="true" t="shared" si="0" ref="K7:K23">G7/$G$23*100</f>
        <v>38.90245634677086</v>
      </c>
      <c r="L7" s="4">
        <f aca="true" t="shared" si="1" ref="L7:L30">G7/$G$30*100</f>
        <v>7.82822723444726</v>
      </c>
    </row>
    <row r="8" spans="1:12" ht="13.5">
      <c r="A8" s="21" t="s">
        <v>47</v>
      </c>
      <c r="B8" s="3" t="s">
        <v>46</v>
      </c>
      <c r="C8" s="44">
        <f>2028151.36+444.74</f>
        <v>2028596.1</v>
      </c>
      <c r="D8" s="77">
        <v>1490381.57</v>
      </c>
      <c r="E8" s="60">
        <v>1853500</v>
      </c>
      <c r="F8" s="60">
        <v>1389900</v>
      </c>
      <c r="G8" s="67">
        <v>1271496.57</v>
      </c>
      <c r="H8" s="27">
        <f>G8/E8*100</f>
        <v>68.59976099271648</v>
      </c>
      <c r="I8" s="27">
        <f>G8/F8*100</f>
        <v>91.4811547593352</v>
      </c>
      <c r="J8" s="28">
        <f>G8/D8*100</f>
        <v>85.31349257089914</v>
      </c>
      <c r="K8" s="4">
        <f t="shared" si="0"/>
        <v>27.76275860282435</v>
      </c>
      <c r="L8" s="4">
        <f t="shared" si="1"/>
        <v>5.586618517369136</v>
      </c>
    </row>
    <row r="9" spans="1:12" ht="13.5">
      <c r="A9" s="22" t="s">
        <v>2</v>
      </c>
      <c r="B9" s="3" t="s">
        <v>12</v>
      </c>
      <c r="C9" s="45">
        <v>38632.35</v>
      </c>
      <c r="D9" s="78">
        <v>38632.35</v>
      </c>
      <c r="E9" s="61">
        <v>39500</v>
      </c>
      <c r="F9" s="61">
        <v>39500</v>
      </c>
      <c r="G9" s="68">
        <v>55386.1</v>
      </c>
      <c r="H9" s="27">
        <f>G9/E9*100</f>
        <v>140.2179746835443</v>
      </c>
      <c r="I9" s="27">
        <f>G9/F9*100</f>
        <v>140.2179746835443</v>
      </c>
      <c r="J9" s="35">
        <f>G9/D9*100</f>
        <v>143.36715214062826</v>
      </c>
      <c r="K9" s="4">
        <f t="shared" si="0"/>
        <v>1.2093394198081788</v>
      </c>
      <c r="L9" s="4">
        <f t="shared" si="1"/>
        <v>0.24335182584476703</v>
      </c>
    </row>
    <row r="10" spans="1:12" ht="13.5">
      <c r="A10" s="22" t="s">
        <v>3</v>
      </c>
      <c r="B10" s="3" t="s">
        <v>13</v>
      </c>
      <c r="C10" s="45">
        <v>237048.03</v>
      </c>
      <c r="D10" s="78">
        <v>67516.74</v>
      </c>
      <c r="E10" s="61">
        <v>320000</v>
      </c>
      <c r="F10" s="61">
        <v>60000</v>
      </c>
      <c r="G10" s="68">
        <v>54504.33</v>
      </c>
      <c r="H10" s="27">
        <f aca="true" t="shared" si="2" ref="H10:H30">G10/E10*100</f>
        <v>17.032603125</v>
      </c>
      <c r="I10" s="27">
        <f aca="true" t="shared" si="3" ref="I10:I30">G10/F10*100</f>
        <v>90.84055</v>
      </c>
      <c r="J10" s="28">
        <f>G10/D10*100</f>
        <v>80.7271352260195</v>
      </c>
      <c r="K10" s="4">
        <f t="shared" si="0"/>
        <v>1.1900862277581112</v>
      </c>
      <c r="L10" s="4">
        <f t="shared" si="1"/>
        <v>0.23947756245602617</v>
      </c>
    </row>
    <row r="11" spans="1:12" ht="15" customHeight="1">
      <c r="A11" s="22" t="s">
        <v>4</v>
      </c>
      <c r="B11" s="3" t="s">
        <v>55</v>
      </c>
      <c r="C11" s="45">
        <v>1324750.16</v>
      </c>
      <c r="D11" s="78">
        <v>685193.9</v>
      </c>
      <c r="E11" s="61">
        <v>1478100</v>
      </c>
      <c r="F11" s="61">
        <v>638100</v>
      </c>
      <c r="G11" s="68">
        <v>795490.06</v>
      </c>
      <c r="H11" s="27">
        <f t="shared" si="2"/>
        <v>53.81841959272039</v>
      </c>
      <c r="I11" s="27">
        <f t="shared" si="3"/>
        <v>124.66542234759443</v>
      </c>
      <c r="J11" s="37">
        <f aca="true" t="shared" si="4" ref="J11:J30">G11/D11*100</f>
        <v>116.09707266804332</v>
      </c>
      <c r="K11" s="4">
        <f t="shared" si="0"/>
        <v>17.36929459961206</v>
      </c>
      <c r="L11" s="4">
        <f t="shared" si="1"/>
        <v>3.4951722280926676</v>
      </c>
    </row>
    <row r="12" spans="1:12" ht="12.75" customHeight="1">
      <c r="A12" s="22" t="s">
        <v>21</v>
      </c>
      <c r="B12" s="3" t="s">
        <v>22</v>
      </c>
      <c r="C12" s="45">
        <v>11742.83</v>
      </c>
      <c r="D12" s="78">
        <v>8342.63</v>
      </c>
      <c r="E12" s="61">
        <v>13000</v>
      </c>
      <c r="F12" s="61">
        <v>9000</v>
      </c>
      <c r="G12" s="68">
        <v>14471.88</v>
      </c>
      <c r="H12" s="27">
        <f t="shared" si="2"/>
        <v>111.32215384615385</v>
      </c>
      <c r="I12" s="27">
        <f t="shared" si="3"/>
        <v>160.79866666666666</v>
      </c>
      <c r="J12" s="37">
        <f t="shared" si="4"/>
        <v>173.46903794127272</v>
      </c>
      <c r="K12" s="4">
        <f t="shared" si="0"/>
        <v>0.31598929989173435</v>
      </c>
      <c r="L12" s="4">
        <f t="shared" si="1"/>
        <v>0.06358560038360467</v>
      </c>
    </row>
    <row r="13" spans="1:12" ht="13.5" customHeight="1" hidden="1">
      <c r="A13" s="22" t="s">
        <v>29</v>
      </c>
      <c r="B13" s="3" t="s">
        <v>31</v>
      </c>
      <c r="C13" s="45">
        <v>0</v>
      </c>
      <c r="D13" s="78">
        <v>0</v>
      </c>
      <c r="E13" s="61">
        <v>0</v>
      </c>
      <c r="F13" s="61">
        <v>0</v>
      </c>
      <c r="G13" s="68">
        <v>0</v>
      </c>
      <c r="H13" s="57" t="e">
        <f t="shared" si="2"/>
        <v>#DIV/0!</v>
      </c>
      <c r="I13" s="57" t="e">
        <f t="shared" si="3"/>
        <v>#DIV/0!</v>
      </c>
      <c r="J13" s="48" t="e">
        <f t="shared" si="4"/>
        <v>#DIV/0!</v>
      </c>
      <c r="K13" s="4">
        <f t="shared" si="0"/>
        <v>0</v>
      </c>
      <c r="L13" s="4">
        <f t="shared" si="1"/>
        <v>0</v>
      </c>
    </row>
    <row r="14" spans="1:12" ht="13.5">
      <c r="A14" s="22" t="s">
        <v>30</v>
      </c>
      <c r="B14" s="3" t="s">
        <v>50</v>
      </c>
      <c r="C14" s="45">
        <v>1597200.55</v>
      </c>
      <c r="D14" s="78">
        <v>873874.55</v>
      </c>
      <c r="E14" s="61">
        <v>1395200</v>
      </c>
      <c r="F14" s="61">
        <v>1046400</v>
      </c>
      <c r="G14" s="68">
        <v>284158</v>
      </c>
      <c r="H14" s="27">
        <f t="shared" si="2"/>
        <v>20.366829128440365</v>
      </c>
      <c r="I14" s="27">
        <f t="shared" si="3"/>
        <v>27.155772171253822</v>
      </c>
      <c r="J14" s="37">
        <f t="shared" si="4"/>
        <v>32.51702432574561</v>
      </c>
      <c r="K14" s="4">
        <f t="shared" si="0"/>
        <v>6.204507464036149</v>
      </c>
      <c r="L14" s="4">
        <f t="shared" si="1"/>
        <v>1.2485148462953215</v>
      </c>
    </row>
    <row r="15" spans="1:12" ht="13.5">
      <c r="A15" s="22" t="s">
        <v>27</v>
      </c>
      <c r="B15" s="3" t="s">
        <v>28</v>
      </c>
      <c r="C15" s="45">
        <v>294721.75</v>
      </c>
      <c r="D15" s="78">
        <v>214220.62</v>
      </c>
      <c r="E15" s="61">
        <v>183700</v>
      </c>
      <c r="F15" s="61">
        <v>137700</v>
      </c>
      <c r="G15" s="68">
        <v>145416.04</v>
      </c>
      <c r="H15" s="27">
        <f t="shared" si="2"/>
        <v>79.15952095808385</v>
      </c>
      <c r="I15" s="27">
        <f t="shared" si="3"/>
        <v>105.60351488743646</v>
      </c>
      <c r="J15" s="28">
        <f t="shared" si="4"/>
        <v>67.88143923773539</v>
      </c>
      <c r="K15" s="4">
        <f t="shared" si="0"/>
        <v>3.1751170319701685</v>
      </c>
      <c r="L15" s="4">
        <f t="shared" si="1"/>
        <v>0.638919491372667</v>
      </c>
    </row>
    <row r="16" spans="1:12" ht="13.5">
      <c r="A16" s="22" t="s">
        <v>40</v>
      </c>
      <c r="B16" s="3" t="s">
        <v>39</v>
      </c>
      <c r="C16" s="45">
        <v>328314.57</v>
      </c>
      <c r="D16" s="78">
        <v>250486.66</v>
      </c>
      <c r="E16" s="61">
        <v>401700</v>
      </c>
      <c r="F16" s="61">
        <v>267800</v>
      </c>
      <c r="G16" s="68">
        <v>172961.39</v>
      </c>
      <c r="H16" s="27">
        <f t="shared" si="2"/>
        <v>43.05735374657705</v>
      </c>
      <c r="I16" s="27">
        <f t="shared" si="3"/>
        <v>64.58603061986558</v>
      </c>
      <c r="J16" s="28">
        <f t="shared" si="4"/>
        <v>69.05014023501292</v>
      </c>
      <c r="K16" s="4">
        <f t="shared" si="0"/>
        <v>3.7765617552385202</v>
      </c>
      <c r="L16" s="4">
        <f t="shared" si="1"/>
        <v>0.759946449689522</v>
      </c>
    </row>
    <row r="17" spans="1:12" ht="13.5" customHeight="1" hidden="1">
      <c r="A17" s="22" t="s">
        <v>36</v>
      </c>
      <c r="B17" s="3" t="s">
        <v>37</v>
      </c>
      <c r="C17" s="45">
        <v>0</v>
      </c>
      <c r="D17" s="78">
        <v>0</v>
      </c>
      <c r="E17" s="61">
        <v>0</v>
      </c>
      <c r="F17" s="61">
        <v>0</v>
      </c>
      <c r="G17" s="68">
        <v>0</v>
      </c>
      <c r="H17" s="30" t="e">
        <f t="shared" si="2"/>
        <v>#DIV/0!</v>
      </c>
      <c r="I17" s="27" t="e">
        <f t="shared" si="3"/>
        <v>#DIV/0!</v>
      </c>
      <c r="J17" s="29" t="e">
        <f t="shared" si="4"/>
        <v>#DIV/0!</v>
      </c>
      <c r="K17" s="4">
        <f t="shared" si="0"/>
        <v>0</v>
      </c>
      <c r="L17" s="4">
        <f t="shared" si="1"/>
        <v>0</v>
      </c>
    </row>
    <row r="18" spans="1:12" ht="13.5" customHeight="1" hidden="1">
      <c r="A18" s="22" t="s">
        <v>32</v>
      </c>
      <c r="B18" s="3" t="s">
        <v>33</v>
      </c>
      <c r="C18" s="45">
        <v>0</v>
      </c>
      <c r="D18" s="78">
        <v>0</v>
      </c>
      <c r="E18" s="61">
        <v>0</v>
      </c>
      <c r="F18" s="61">
        <v>0</v>
      </c>
      <c r="G18" s="68">
        <v>0</v>
      </c>
      <c r="H18" s="57" t="e">
        <f t="shared" si="2"/>
        <v>#DIV/0!</v>
      </c>
      <c r="I18" s="27" t="e">
        <f t="shared" si="3"/>
        <v>#DIV/0!</v>
      </c>
      <c r="J18" s="29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5.75" customHeight="1">
      <c r="A19" s="22" t="s">
        <v>7</v>
      </c>
      <c r="B19" s="3" t="s">
        <v>14</v>
      </c>
      <c r="C19" s="45">
        <v>2000</v>
      </c>
      <c r="D19" s="78">
        <v>0</v>
      </c>
      <c r="E19" s="61">
        <v>2000</v>
      </c>
      <c r="F19" s="61">
        <v>2000</v>
      </c>
      <c r="G19" s="68">
        <v>3000</v>
      </c>
      <c r="H19" s="27">
        <f t="shared" si="2"/>
        <v>150</v>
      </c>
      <c r="I19" s="27">
        <f t="shared" si="3"/>
        <v>150</v>
      </c>
      <c r="J19" s="29" t="e">
        <f t="shared" si="4"/>
        <v>#DIV/0!</v>
      </c>
      <c r="K19" s="4">
        <f t="shared" si="0"/>
        <v>0.06550412936503087</v>
      </c>
      <c r="L19" s="4">
        <f t="shared" si="1"/>
        <v>0.013181203903764682</v>
      </c>
    </row>
    <row r="20" spans="1:12" ht="14.25" customHeight="1" thickBot="1">
      <c r="A20" s="23" t="s">
        <v>44</v>
      </c>
      <c r="B20" s="5" t="s">
        <v>45</v>
      </c>
      <c r="C20" s="46">
        <v>6300</v>
      </c>
      <c r="D20" s="79">
        <v>4000</v>
      </c>
      <c r="E20" s="62">
        <v>6600</v>
      </c>
      <c r="F20" s="62">
        <v>4800</v>
      </c>
      <c r="G20" s="69">
        <v>1300</v>
      </c>
      <c r="H20" s="27">
        <f t="shared" si="2"/>
        <v>19.696969696969695</v>
      </c>
      <c r="I20" s="27">
        <f t="shared" si="3"/>
        <v>27.083333333333332</v>
      </c>
      <c r="J20" s="28">
        <f t="shared" si="4"/>
        <v>32.5</v>
      </c>
      <c r="K20" s="4">
        <f t="shared" si="0"/>
        <v>0.028385122724846716</v>
      </c>
      <c r="L20" s="4">
        <f t="shared" si="1"/>
        <v>0.005711855024964696</v>
      </c>
    </row>
    <row r="21" spans="1:12" ht="14.25" customHeight="1" hidden="1">
      <c r="A21" s="23" t="s">
        <v>48</v>
      </c>
      <c r="B21" s="5" t="s">
        <v>49</v>
      </c>
      <c r="C21" s="46">
        <v>0</v>
      </c>
      <c r="D21" s="79">
        <v>0</v>
      </c>
      <c r="E21" s="62">
        <v>0</v>
      </c>
      <c r="F21" s="62">
        <v>0</v>
      </c>
      <c r="G21" s="69">
        <v>0</v>
      </c>
      <c r="H21" s="58" t="e">
        <f t="shared" si="2"/>
        <v>#DIV/0!</v>
      </c>
      <c r="I21" s="31" t="e">
        <f t="shared" si="3"/>
        <v>#DIV/0!</v>
      </c>
      <c r="J21" s="32" t="e">
        <f t="shared" si="4"/>
        <v>#DIV/0!</v>
      </c>
      <c r="K21" s="4">
        <f t="shared" si="0"/>
        <v>0</v>
      </c>
      <c r="L21" s="4">
        <f t="shared" si="1"/>
        <v>0</v>
      </c>
    </row>
    <row r="22" spans="1:12" ht="14.25" customHeight="1" hidden="1">
      <c r="A22" s="23" t="s">
        <v>5</v>
      </c>
      <c r="B22" s="5" t="s">
        <v>15</v>
      </c>
      <c r="C22" s="46">
        <v>0</v>
      </c>
      <c r="D22" s="79">
        <v>0</v>
      </c>
      <c r="E22" s="62">
        <v>0</v>
      </c>
      <c r="F22" s="62">
        <v>0</v>
      </c>
      <c r="G22" s="69">
        <v>0</v>
      </c>
      <c r="H22" s="31" t="e">
        <f t="shared" si="2"/>
        <v>#DIV/0!</v>
      </c>
      <c r="I22" s="31" t="e">
        <f t="shared" si="3"/>
        <v>#DIV/0!</v>
      </c>
      <c r="J22" s="32" t="e">
        <f t="shared" si="4"/>
        <v>#DIV/0!</v>
      </c>
      <c r="K22" s="4">
        <f t="shared" si="0"/>
        <v>0</v>
      </c>
      <c r="L22" s="4">
        <f t="shared" si="1"/>
        <v>0</v>
      </c>
    </row>
    <row r="23" spans="1:12" ht="14.25" customHeight="1" thickBot="1">
      <c r="A23" s="49" t="s">
        <v>41</v>
      </c>
      <c r="B23" s="50"/>
      <c r="C23" s="51">
        <f>SUM(C7:C22)</f>
        <v>7199669.37</v>
      </c>
      <c r="D23" s="80">
        <f>SUM(D7:D22)</f>
        <v>4533679.99</v>
      </c>
      <c r="E23" s="63">
        <f>SUM(E7:E22)</f>
        <v>7060200</v>
      </c>
      <c r="F23" s="63">
        <f>SUM(F7:F22)</f>
        <v>4607900</v>
      </c>
      <c r="G23" s="63">
        <f>SUM(G7:G22)</f>
        <v>4579863.9399999995</v>
      </c>
      <c r="H23" s="52">
        <f t="shared" si="2"/>
        <v>64.86875640916688</v>
      </c>
      <c r="I23" s="52">
        <f t="shared" si="3"/>
        <v>99.39156535515093</v>
      </c>
      <c r="J23" s="53">
        <f t="shared" si="4"/>
        <v>101.01868570569312</v>
      </c>
      <c r="K23" s="40">
        <f t="shared" si="0"/>
        <v>100</v>
      </c>
      <c r="L23" s="40">
        <f t="shared" si="1"/>
        <v>20.1227068148797</v>
      </c>
    </row>
    <row r="24" spans="1:12" ht="14.25" customHeight="1">
      <c r="A24" s="24" t="s">
        <v>16</v>
      </c>
      <c r="B24" s="6" t="s">
        <v>17</v>
      </c>
      <c r="C24" s="44">
        <v>10813900</v>
      </c>
      <c r="D24" s="77">
        <v>9239120</v>
      </c>
      <c r="E24" s="60">
        <v>11354500</v>
      </c>
      <c r="F24" s="60">
        <v>10219020</v>
      </c>
      <c r="G24" s="67">
        <v>10219020</v>
      </c>
      <c r="H24" s="20">
        <f t="shared" si="2"/>
        <v>89.99973578757321</v>
      </c>
      <c r="I24" s="20">
        <f t="shared" si="3"/>
        <v>100</v>
      </c>
      <c r="J24" s="35">
        <f t="shared" si="4"/>
        <v>110.60598844911638</v>
      </c>
      <c r="L24" s="4">
        <f t="shared" si="1"/>
        <v>44.89966210554979</v>
      </c>
    </row>
    <row r="25" spans="1:12" ht="14.25" customHeight="1">
      <c r="A25" s="24" t="s">
        <v>19</v>
      </c>
      <c r="B25" s="6" t="s">
        <v>18</v>
      </c>
      <c r="C25" s="45">
        <v>14358690.92</v>
      </c>
      <c r="D25" s="78">
        <v>7585270</v>
      </c>
      <c r="E25" s="61">
        <f>6720500-1300000</f>
        <v>5420500</v>
      </c>
      <c r="F25" s="61">
        <v>5420500</v>
      </c>
      <c r="G25" s="68">
        <v>5420500</v>
      </c>
      <c r="H25" s="20">
        <f t="shared" si="2"/>
        <v>100</v>
      </c>
      <c r="I25" s="20">
        <f t="shared" si="3"/>
        <v>100</v>
      </c>
      <c r="J25" s="35">
        <f t="shared" si="4"/>
        <v>71.46087087209816</v>
      </c>
      <c r="L25" s="4">
        <f t="shared" si="1"/>
        <v>23.816238586785488</v>
      </c>
    </row>
    <row r="26" spans="1:12" ht="13.5" customHeight="1">
      <c r="A26" s="22" t="s">
        <v>10</v>
      </c>
      <c r="B26" s="3" t="s">
        <v>23</v>
      </c>
      <c r="C26" s="45">
        <v>663037</v>
      </c>
      <c r="D26" s="78">
        <v>497277.75</v>
      </c>
      <c r="E26" s="61">
        <v>701657</v>
      </c>
      <c r="F26" s="61">
        <v>526275</v>
      </c>
      <c r="G26" s="68">
        <v>526242.75</v>
      </c>
      <c r="H26" s="20">
        <f t="shared" si="2"/>
        <v>75</v>
      </c>
      <c r="I26" s="20">
        <f t="shared" si="3"/>
        <v>99.99387202508194</v>
      </c>
      <c r="J26" s="35">
        <f t="shared" si="4"/>
        <v>105.8247126480121</v>
      </c>
      <c r="L26" s="4">
        <f t="shared" si="1"/>
        <v>2.312170996875954</v>
      </c>
    </row>
    <row r="27" spans="1:12" ht="16.5" customHeight="1">
      <c r="A27" s="23" t="s">
        <v>25</v>
      </c>
      <c r="B27" s="3" t="s">
        <v>26</v>
      </c>
      <c r="C27" s="46">
        <v>4984810.79</v>
      </c>
      <c r="D27" s="79">
        <v>3957015.27</v>
      </c>
      <c r="E27" s="62">
        <v>3954369.65</v>
      </c>
      <c r="F27" s="62">
        <v>3111694.65</v>
      </c>
      <c r="G27" s="69">
        <v>2086570.52</v>
      </c>
      <c r="H27" s="20">
        <f t="shared" si="2"/>
        <v>52.766198020966506</v>
      </c>
      <c r="I27" s="20">
        <f t="shared" si="3"/>
        <v>67.05576075724525</v>
      </c>
      <c r="J27" s="35">
        <f t="shared" si="4"/>
        <v>52.730919079824524</v>
      </c>
      <c r="L27" s="4">
        <f t="shared" si="1"/>
        <v>9.167837161234768</v>
      </c>
    </row>
    <row r="28" spans="1:12" ht="16.5" customHeight="1" thickBot="1">
      <c r="A28" s="33" t="s">
        <v>34</v>
      </c>
      <c r="B28" s="34" t="s">
        <v>35</v>
      </c>
      <c r="C28" s="47">
        <v>-184231.32</v>
      </c>
      <c r="D28" s="81">
        <v>-184231.32</v>
      </c>
      <c r="E28" s="64">
        <v>0</v>
      </c>
      <c r="F28" s="64">
        <v>0</v>
      </c>
      <c r="G28" s="70">
        <v>-72515.91</v>
      </c>
      <c r="H28" s="71" t="e">
        <f t="shared" si="2"/>
        <v>#DIV/0!</v>
      </c>
      <c r="I28" s="72" t="e">
        <f t="shared" si="3"/>
        <v>#DIV/0!</v>
      </c>
      <c r="J28" s="54">
        <f t="shared" si="4"/>
        <v>39.36133660660956</v>
      </c>
      <c r="L28" s="4">
        <f t="shared" si="1"/>
        <v>-0.3186156653256828</v>
      </c>
    </row>
    <row r="29" spans="1:12" ht="15.75" customHeight="1" thickBot="1">
      <c r="A29" s="49" t="s">
        <v>8</v>
      </c>
      <c r="B29" s="50"/>
      <c r="C29" s="55">
        <f>C27+C26+C25+C24+C28</f>
        <v>30636207.39</v>
      </c>
      <c r="D29" s="82">
        <f>D27+D26+D25+D24+D28</f>
        <v>21094451.7</v>
      </c>
      <c r="E29" s="65">
        <f>E27+E26+E25+E24+E28</f>
        <v>21431026.65</v>
      </c>
      <c r="F29" s="65">
        <f>F27+F26+F25+F24+F28</f>
        <v>19277489.65</v>
      </c>
      <c r="G29" s="65">
        <f>G27+G26+G25+G24+G28</f>
        <v>18179817.36</v>
      </c>
      <c r="H29" s="52">
        <f t="shared" si="2"/>
        <v>84.82942817860759</v>
      </c>
      <c r="I29" s="52">
        <f t="shared" si="3"/>
        <v>94.30593759908983</v>
      </c>
      <c r="J29" s="53">
        <f t="shared" si="4"/>
        <v>86.18293387545124</v>
      </c>
      <c r="L29" s="40">
        <f t="shared" si="1"/>
        <v>79.87729318512031</v>
      </c>
    </row>
    <row r="30" spans="1:12" ht="14.25" thickBot="1">
      <c r="A30" s="56" t="s">
        <v>9</v>
      </c>
      <c r="B30" s="50"/>
      <c r="C30" s="51">
        <f>C29+C23</f>
        <v>37835876.76</v>
      </c>
      <c r="D30" s="80">
        <f>D29+D23</f>
        <v>25628131.689999998</v>
      </c>
      <c r="E30" s="63">
        <f>E29+E23</f>
        <v>28491226.65</v>
      </c>
      <c r="F30" s="63">
        <f>F29+F23</f>
        <v>23885389.65</v>
      </c>
      <c r="G30" s="63">
        <f>G29+G23</f>
        <v>22759681.299999997</v>
      </c>
      <c r="H30" s="52">
        <f t="shared" si="2"/>
        <v>79.8831218451593</v>
      </c>
      <c r="I30" s="52">
        <f t="shared" si="3"/>
        <v>95.28704213540011</v>
      </c>
      <c r="J30" s="53">
        <f t="shared" si="4"/>
        <v>88.8074151299946</v>
      </c>
      <c r="L30" s="40">
        <f t="shared" si="1"/>
        <v>100</v>
      </c>
    </row>
    <row r="31" spans="1:7" ht="13.5">
      <c r="A31" s="13"/>
      <c r="B31" s="10"/>
      <c r="C31" s="8"/>
      <c r="D31" s="83"/>
      <c r="E31" s="8"/>
      <c r="F31" s="8"/>
      <c r="G31" s="2"/>
    </row>
    <row r="32" spans="1:7" ht="13.5">
      <c r="A32" s="13"/>
      <c r="B32" s="10"/>
      <c r="C32" s="8"/>
      <c r="D32" s="83"/>
      <c r="E32" s="8"/>
      <c r="F32" s="8"/>
      <c r="G32" s="2"/>
    </row>
    <row r="33" spans="1:7" ht="13.5">
      <c r="A33" s="13"/>
      <c r="B33" s="10"/>
      <c r="C33" s="8"/>
      <c r="D33" s="83"/>
      <c r="E33" s="8"/>
      <c r="F33" s="8"/>
      <c r="G33" s="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2017-09-05T08:36:32Z</cp:lastPrinted>
  <dcterms:created xsi:type="dcterms:W3CDTF">2006-03-15T12:33:34Z</dcterms:created>
  <dcterms:modified xsi:type="dcterms:W3CDTF">2017-10-11T12:50:43Z</dcterms:modified>
  <cp:category/>
  <cp:version/>
  <cp:contentType/>
  <cp:contentStatus/>
</cp:coreProperties>
</file>