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80" windowHeight="12045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<sst xmlns="http://schemas.openxmlformats.org/spreadsheetml/2006/main" count="57" uniqueCount="57">
  <si>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</si>
  <si>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</si>
  <si>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</si>
  <si>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</si>
  <si>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</si>
  <si>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</si>
  <si>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</si>
  <si>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</si>
  <si>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</si>
  <si>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</si>
  <si>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</si>
  <si>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</si>
  <si>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</si>
  <si>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</si>
  <si>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</si>
  <si>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</si>
  <si>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</si>
  <si>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</si>
  <si>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</si>
  <si>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106(9)06(4)000000000</t>
  </si>
  <si>
    <t>Субсидии</t>
  </si>
  <si>
    <t xml:space="preserve">  % исполнения</t>
  </si>
  <si>
    <t>Госпошлина</t>
  </si>
  <si>
    <t>10800000000000</t>
  </si>
  <si>
    <t>20203000000000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</si>
  <si>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</si>
  <si>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</si>
  <si>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</si>
  <si>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</si>
  <si>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</si>
  <si>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10604000000000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</si>
  <si>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</si>
  <si>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</si>
  <si>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</si>
  <si>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</si>
  <si>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</si>
  <si>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</si>
  <si>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</si>
  <si>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</si>
  <si>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</si>
  <si>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</si>
  <si>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</si>
  <si>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</si>
  <si>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Транспортный налог</t>
  </si>
  <si>
    <t>Штрафы</t>
  </si>
  <si>
    <t>11600000000000</t>
  </si>
  <si>
    <t>10302000000000</t>
  </si>
  <si>
    <t>Акцизы на нефтепродукты</t>
  </si>
  <si>
    <t>Факт 2014 г.</t>
  </si>
  <si>
    <t>План 2015 г.</t>
  </si>
  <si>
    <t>к плану 2015 г.</t>
  </si>
  <si>
    <t>Сведения об исполнении доходной части бюджета Старопольского сельского поселения на 2015 год.</t>
  </si>
  <si>
    <t>1110503(7)5000000</t>
  </si>
  <si>
    <t>на 01.11.2015 г.</t>
  </si>
  <si>
    <t>Факт 10 мес. 2014 г.</t>
  </si>
  <si>
    <t>Факт 10 мес.    2015 г.</t>
  </si>
  <si>
    <t>к факту      10 мес.    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</si>
</sst>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#,##0.0"/>
    <numFmt numFmtId="168" formatCode="0.0000"/>
    <numFmt numFmtId="169" formatCode="0.000"/>
    <numFmt numFmtId="170" formatCode="0.00000"/>
    <numFmt numFmtId="171" formatCode="#,##0.000"/>
    <numFmt numFmtId="172" formatCode="#,##0.0000"/>
    <numFmt numFmtId="173" formatCode="#,##0.0000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64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64" fontId="4" fillId="0" borderId="1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18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67" fontId="4" fillId="0" borderId="18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33" borderId="24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9" fontId="6" fillId="0" borderId="25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164" fontId="6" fillId="0" borderId="26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4" fontId="6" fillId="33" borderId="26" xfId="0" applyNumberFormat="1" applyFont="1" applyFill="1" applyBorder="1" applyAlignment="1">
      <alignment/>
    </xf>
    <xf numFmtId="49" fontId="11" fillId="0" borderId="25" xfId="0" applyNumberFormat="1" applyFont="1" applyBorder="1" applyAlignment="1">
      <alignment horizontal="left" vertical="center"/>
    </xf>
    <xf numFmtId="4" fontId="12" fillId="33" borderId="0" xfId="0" applyNumberFormat="1" applyFont="1" applyFill="1" applyBorder="1" applyAlignment="1">
      <alignment horizontal="right" vertical="center" wrapText="1"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64" fontId="53" fillId="0" borderId="10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11" fillId="0" borderId="31" xfId="0" applyNumberFormat="1" applyFont="1" applyFill="1" applyBorder="1" applyAlignment="1">
      <alignment horizontal="right" vertical="center" wrapText="1"/>
    </xf>
    <xf numFmtId="4" fontId="2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4" fontId="4" fillId="33" borderId="34" xfId="0" applyNumberFormat="1" applyFont="1" applyFill="1" applyBorder="1" applyAlignment="1">
      <alignment horizontal="right" vertical="center" wrapText="1"/>
    </xf>
    <xf numFmtId="4" fontId="4" fillId="33" borderId="35" xfId="0" applyNumberFormat="1" applyFont="1" applyFill="1" applyBorder="1" applyAlignment="1">
      <alignment horizontal="right" vertical="center" wrapText="1"/>
    </xf>
    <xf numFmtId="4" fontId="6" fillId="33" borderId="36" xfId="0" applyNumberFormat="1" applyFont="1" applyFill="1" applyBorder="1" applyAlignment="1">
      <alignment horizontal="right" vertical="center" wrapText="1"/>
    </xf>
    <xf numFmtId="4" fontId="4" fillId="33" borderId="37" xfId="0" applyNumberFormat="1" applyFont="1" applyFill="1" applyBorder="1" applyAlignment="1">
      <alignment horizontal="right" vertical="center" wrapText="1"/>
    </xf>
    <xf numFmtId="4" fontId="4" fillId="33" borderId="38" xfId="0" applyNumberFormat="1" applyFont="1" applyFill="1" applyBorder="1" applyAlignment="1">
      <alignment horizontal="right" vertical="center" wrapText="1"/>
    </xf>
    <xf numFmtId="4" fontId="6" fillId="33" borderId="36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49" fontId="7" fillId="0" borderId="24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49" fontId="1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66" customWidth="1"/>
    <col min="5" max="5" width="13.00390625" style="0" customWidth="1"/>
    <col min="6" max="6" width="12.75390625" style="0" customWidth="1"/>
    <col min="7" max="7" width="9.875" style="0" customWidth="1"/>
    <col min="8" max="8" width="8.75390625" style="0" customWidth="1"/>
  </cols>
  <sheetData>
    <row r="1" spans="1:6" s="22" customFormat="1" ht="18">
      <c r="A1" s="18" t="s">
        <v>51</v>
      </c>
      <c r="B1" s="20"/>
      <c r="C1" s="19"/>
      <c r="D1" s="61"/>
      <c r="E1" s="19"/>
      <c r="F1" s="21"/>
    </row>
    <row r="2" spans="1:6" ht="15.75">
      <c r="A2" s="14"/>
      <c r="B2" s="16"/>
      <c r="C2" s="15"/>
      <c r="D2" s="62"/>
      <c r="E2" s="15"/>
      <c r="F2" s="17"/>
    </row>
    <row r="3" spans="1:6" ht="15.75">
      <c r="A3" s="23" t="s">
        <v>53</v>
      </c>
      <c r="C3" s="38"/>
      <c r="D3" s="63"/>
      <c r="E3" s="1"/>
      <c r="F3" s="2"/>
    </row>
    <row r="4" spans="1:7" ht="13.5" thickBot="1">
      <c r="A4" s="11"/>
      <c r="B4" s="12"/>
      <c r="D4" s="64"/>
      <c r="E4" s="6"/>
      <c r="F4" s="9"/>
      <c r="G4" s="6" t="s">
        <v>39</v>
      </c>
    </row>
    <row r="5" spans="1:8" ht="30.75" customHeight="1">
      <c r="A5" s="84" t="s">
        <v>0</v>
      </c>
      <c r="B5" s="86" t="s">
        <v>1</v>
      </c>
      <c r="C5" s="86" t="s">
        <v>48</v>
      </c>
      <c r="D5" s="89" t="s">
        <v>54</v>
      </c>
      <c r="E5" s="89" t="s">
        <v>49</v>
      </c>
      <c r="F5" s="89" t="s">
        <v>55</v>
      </c>
      <c r="G5" s="82" t="s">
        <v>21</v>
      </c>
      <c r="H5" s="83"/>
    </row>
    <row r="6" spans="1:8" ht="36.75" customHeight="1" thickBot="1">
      <c r="A6" s="85"/>
      <c r="B6" s="87"/>
      <c r="C6" s="88"/>
      <c r="D6" s="91"/>
      <c r="E6" s="90"/>
      <c r="F6" s="90"/>
      <c r="G6" s="29" t="s">
        <v>50</v>
      </c>
      <c r="H6" s="30" t="s">
        <v>56</v>
      </c>
    </row>
    <row r="7" spans="1:8" ht="13.5">
      <c r="A7" s="25" t="s">
        <v>6</v>
      </c>
      <c r="B7" s="3" t="s">
        <v>11</v>
      </c>
      <c r="C7" s="42">
        <v>1159000.82</v>
      </c>
      <c r="D7" s="46">
        <v>974023.98</v>
      </c>
      <c r="E7" s="45">
        <v>1306300</v>
      </c>
      <c r="F7" s="46">
        <v>1111475.11</v>
      </c>
      <c r="G7" s="40">
        <f aca="true" t="shared" si="0" ref="G7:G27">F7/E7*100</f>
        <v>85.08574676567406</v>
      </c>
      <c r="H7" s="41">
        <f aca="true" t="shared" si="1" ref="H7:H30">F7/D7*100</f>
        <v>114.11167823609436</v>
      </c>
    </row>
    <row r="8" spans="1:8" ht="13.5">
      <c r="A8" s="25" t="s">
        <v>47</v>
      </c>
      <c r="B8" s="3" t="s">
        <v>46</v>
      </c>
      <c r="C8" s="43">
        <f>2041766.21+44.1</f>
        <v>2041810.31</v>
      </c>
      <c r="D8" s="48">
        <v>1688849.09</v>
      </c>
      <c r="E8" s="47">
        <v>1729900</v>
      </c>
      <c r="F8" s="48">
        <v>1226767.5</v>
      </c>
      <c r="G8" s="31">
        <f t="shared" si="0"/>
        <v>70.91551534770795</v>
      </c>
      <c r="H8" s="32">
        <f t="shared" si="1"/>
        <v>72.63926109585078</v>
      </c>
    </row>
    <row r="9" spans="1:8" ht="13.5">
      <c r="A9" s="26" t="s">
        <v>2</v>
      </c>
      <c r="B9" s="3" t="s">
        <v>12</v>
      </c>
      <c r="C9" s="44">
        <v>34581.38</v>
      </c>
      <c r="D9" s="50">
        <v>34581.38</v>
      </c>
      <c r="E9" s="49">
        <v>36500</v>
      </c>
      <c r="F9" s="50">
        <v>27414.78</v>
      </c>
      <c r="G9" s="31">
        <f t="shared" si="0"/>
        <v>75.10898630136987</v>
      </c>
      <c r="H9" s="37">
        <f t="shared" si="1"/>
        <v>79.27613068073049</v>
      </c>
    </row>
    <row r="10" spans="1:8" ht="13.5">
      <c r="A10" s="26" t="s">
        <v>3</v>
      </c>
      <c r="B10" s="3" t="s">
        <v>13</v>
      </c>
      <c r="C10" s="44">
        <v>190485.66</v>
      </c>
      <c r="D10" s="50">
        <v>105381.69</v>
      </c>
      <c r="E10" s="49">
        <v>233000</v>
      </c>
      <c r="F10" s="50">
        <v>187116.05</v>
      </c>
      <c r="G10" s="31">
        <f t="shared" si="0"/>
        <v>80.30731759656652</v>
      </c>
      <c r="H10" s="32">
        <f t="shared" si="1"/>
        <v>177.56030483094358</v>
      </c>
    </row>
    <row r="11" spans="1:8" ht="13.5">
      <c r="A11" s="26" t="s">
        <v>43</v>
      </c>
      <c r="B11" s="3" t="s">
        <v>30</v>
      </c>
      <c r="C11" s="44">
        <v>737477.31</v>
      </c>
      <c r="D11" s="50">
        <v>573187.4</v>
      </c>
      <c r="E11" s="49">
        <v>740800</v>
      </c>
      <c r="F11" s="50">
        <v>888482.3</v>
      </c>
      <c r="G11" s="31">
        <f t="shared" si="0"/>
        <v>119.93551565874732</v>
      </c>
      <c r="H11" s="39">
        <f t="shared" si="1"/>
        <v>155.00729778777412</v>
      </c>
    </row>
    <row r="12" spans="1:8" ht="15" customHeight="1">
      <c r="A12" s="26" t="s">
        <v>4</v>
      </c>
      <c r="B12" s="3" t="s">
        <v>19</v>
      </c>
      <c r="C12" s="44">
        <v>1362228.63</v>
      </c>
      <c r="D12" s="50">
        <v>1217418.62</v>
      </c>
      <c r="E12" s="49">
        <v>1209400</v>
      </c>
      <c r="F12" s="50">
        <v>1262717.87</v>
      </c>
      <c r="G12" s="31">
        <f t="shared" si="0"/>
        <v>104.40862163056062</v>
      </c>
      <c r="H12" s="39">
        <f t="shared" si="1"/>
        <v>103.7209263318151</v>
      </c>
    </row>
    <row r="13" spans="1:8" ht="12.75" customHeight="1">
      <c r="A13" s="26" t="s">
        <v>22</v>
      </c>
      <c r="B13" s="3" t="s">
        <v>23</v>
      </c>
      <c r="C13" s="68">
        <v>18241.85</v>
      </c>
      <c r="D13" s="50">
        <v>10966.04</v>
      </c>
      <c r="E13" s="74">
        <v>18700</v>
      </c>
      <c r="F13" s="50">
        <v>20919.16</v>
      </c>
      <c r="G13" s="31">
        <f t="shared" si="0"/>
        <v>111.86716577540108</v>
      </c>
      <c r="H13" s="39">
        <f t="shared" si="1"/>
        <v>190.7631195946759</v>
      </c>
    </row>
    <row r="14" spans="1:8" ht="13.5" customHeight="1">
      <c r="A14" s="26" t="s">
        <v>29</v>
      </c>
      <c r="B14" s="3" t="s">
        <v>32</v>
      </c>
      <c r="C14" s="68">
        <v>847363.97</v>
      </c>
      <c r="D14" s="50">
        <v>713562.69</v>
      </c>
      <c r="E14" s="74">
        <v>0</v>
      </c>
      <c r="F14" s="50">
        <v>0</v>
      </c>
      <c r="G14" s="67" t="e">
        <f t="shared" si="0"/>
        <v>#DIV/0!</v>
      </c>
      <c r="H14" s="39">
        <f t="shared" si="1"/>
        <v>0</v>
      </c>
    </row>
    <row r="15" spans="1:8" ht="13.5">
      <c r="A15" s="26" t="s">
        <v>31</v>
      </c>
      <c r="B15" s="3" t="s">
        <v>52</v>
      </c>
      <c r="C15" s="68">
        <v>1975369.26</v>
      </c>
      <c r="D15" s="50">
        <v>1538106.94</v>
      </c>
      <c r="E15" s="74">
        <v>1422000</v>
      </c>
      <c r="F15" s="50">
        <v>919867.6</v>
      </c>
      <c r="G15" s="31">
        <f t="shared" si="0"/>
        <v>64.68829817158931</v>
      </c>
      <c r="H15" s="39">
        <f t="shared" si="1"/>
        <v>59.80517843577249</v>
      </c>
    </row>
    <row r="16" spans="1:8" ht="13.5">
      <c r="A16" s="26" t="s">
        <v>27</v>
      </c>
      <c r="B16" s="3" t="s">
        <v>28</v>
      </c>
      <c r="C16" s="68">
        <v>119862.54</v>
      </c>
      <c r="D16" s="50">
        <v>61881.89</v>
      </c>
      <c r="E16" s="74">
        <v>298000</v>
      </c>
      <c r="F16" s="50">
        <v>247994.24</v>
      </c>
      <c r="G16" s="31">
        <f t="shared" si="0"/>
        <v>83.21954362416108</v>
      </c>
      <c r="H16" s="32">
        <f t="shared" si="1"/>
        <v>400.7541463261707</v>
      </c>
    </row>
    <row r="17" spans="1:8" ht="13.5">
      <c r="A17" s="26" t="s">
        <v>41</v>
      </c>
      <c r="B17" s="3" t="s">
        <v>40</v>
      </c>
      <c r="C17" s="68">
        <v>326203.07</v>
      </c>
      <c r="D17" s="50">
        <v>313269.09</v>
      </c>
      <c r="E17" s="74">
        <v>407200</v>
      </c>
      <c r="F17" s="50">
        <v>350807.85</v>
      </c>
      <c r="G17" s="31">
        <f t="shared" si="0"/>
        <v>86.15124017681728</v>
      </c>
      <c r="H17" s="32">
        <f t="shared" si="1"/>
        <v>111.98291219858301</v>
      </c>
    </row>
    <row r="18" spans="1:8" ht="13.5">
      <c r="A18" s="26" t="s">
        <v>37</v>
      </c>
      <c r="B18" s="3" t="s">
        <v>38</v>
      </c>
      <c r="C18" s="68">
        <v>0</v>
      </c>
      <c r="D18" s="50">
        <v>0</v>
      </c>
      <c r="E18" s="74">
        <v>2780300</v>
      </c>
      <c r="F18" s="50">
        <v>0</v>
      </c>
      <c r="G18" s="31">
        <f t="shared" si="0"/>
        <v>0</v>
      </c>
      <c r="H18" s="33" t="e">
        <f t="shared" si="1"/>
        <v>#DIV/0!</v>
      </c>
    </row>
    <row r="19" spans="1:8" ht="13.5">
      <c r="A19" s="26" t="s">
        <v>33</v>
      </c>
      <c r="B19" s="3" t="s">
        <v>34</v>
      </c>
      <c r="C19" s="68">
        <v>982013.4</v>
      </c>
      <c r="D19" s="50">
        <v>951888.4</v>
      </c>
      <c r="E19" s="74">
        <v>0</v>
      </c>
      <c r="F19" s="50">
        <v>0</v>
      </c>
      <c r="G19" s="67" t="e">
        <f t="shared" si="0"/>
        <v>#DIV/0!</v>
      </c>
      <c r="H19" s="32">
        <f t="shared" si="1"/>
        <v>0</v>
      </c>
    </row>
    <row r="20" spans="1:8" ht="15.75" customHeight="1">
      <c r="A20" s="26" t="s">
        <v>7</v>
      </c>
      <c r="B20" s="3" t="s">
        <v>14</v>
      </c>
      <c r="C20" s="68">
        <v>4000</v>
      </c>
      <c r="D20" s="50">
        <v>3000</v>
      </c>
      <c r="E20" s="74">
        <v>12000</v>
      </c>
      <c r="F20" s="50">
        <v>14000</v>
      </c>
      <c r="G20" s="31">
        <f t="shared" si="0"/>
        <v>116.66666666666667</v>
      </c>
      <c r="H20" s="32">
        <f t="shared" si="1"/>
        <v>466.6666666666667</v>
      </c>
    </row>
    <row r="21" spans="1:8" ht="14.25" customHeight="1">
      <c r="A21" s="27" t="s">
        <v>44</v>
      </c>
      <c r="B21" s="4" t="s">
        <v>45</v>
      </c>
      <c r="C21" s="69">
        <v>2600</v>
      </c>
      <c r="D21" s="51">
        <v>1600</v>
      </c>
      <c r="E21" s="75">
        <v>5500</v>
      </c>
      <c r="F21" s="51">
        <v>2000</v>
      </c>
      <c r="G21" s="31">
        <f t="shared" si="0"/>
        <v>36.36363636363637</v>
      </c>
      <c r="H21" s="32">
        <f t="shared" si="1"/>
        <v>125</v>
      </c>
    </row>
    <row r="22" spans="1:8" ht="14.25" customHeight="1" thickBot="1">
      <c r="A22" s="27" t="s">
        <v>5</v>
      </c>
      <c r="B22" s="4" t="s">
        <v>15</v>
      </c>
      <c r="C22" s="69">
        <v>100000</v>
      </c>
      <c r="D22" s="51">
        <v>100000</v>
      </c>
      <c r="E22" s="75">
        <v>167600</v>
      </c>
      <c r="F22" s="51">
        <v>167600</v>
      </c>
      <c r="G22" s="80">
        <f t="shared" si="0"/>
        <v>100</v>
      </c>
      <c r="H22" s="81">
        <f t="shared" si="1"/>
        <v>167.6</v>
      </c>
    </row>
    <row r="23" spans="1:8" ht="14.25" customHeight="1" thickBot="1">
      <c r="A23" s="53" t="s">
        <v>42</v>
      </c>
      <c r="B23" s="54"/>
      <c r="C23" s="70">
        <f>SUM(C7:C22)</f>
        <v>9901238.2</v>
      </c>
      <c r="D23" s="55">
        <f>SUM(D7:D22)</f>
        <v>8287717.21</v>
      </c>
      <c r="E23" s="76">
        <f>SUM(E7:E22)</f>
        <v>10367200</v>
      </c>
      <c r="F23" s="55">
        <f>SUM(F7:F22)</f>
        <v>6427162.46</v>
      </c>
      <c r="G23" s="56">
        <f t="shared" si="0"/>
        <v>61.99516224245698</v>
      </c>
      <c r="H23" s="57">
        <f t="shared" si="1"/>
        <v>77.55045565798208</v>
      </c>
    </row>
    <row r="24" spans="1:8" ht="14.25" customHeight="1">
      <c r="A24" s="28" t="s">
        <v>16</v>
      </c>
      <c r="B24" s="5" t="s">
        <v>17</v>
      </c>
      <c r="C24" s="71">
        <v>10213500</v>
      </c>
      <c r="D24" s="48">
        <v>9935800</v>
      </c>
      <c r="E24" s="77">
        <v>10849700</v>
      </c>
      <c r="F24" s="48">
        <v>10849700</v>
      </c>
      <c r="G24" s="24">
        <f t="shared" si="0"/>
        <v>100</v>
      </c>
      <c r="H24" s="37">
        <f t="shared" si="1"/>
        <v>109.19805149056944</v>
      </c>
    </row>
    <row r="25" spans="1:8" ht="14.25" customHeight="1">
      <c r="A25" s="28" t="s">
        <v>20</v>
      </c>
      <c r="B25" s="5" t="s">
        <v>18</v>
      </c>
      <c r="C25" s="68">
        <v>26397716.17</v>
      </c>
      <c r="D25" s="50">
        <v>22580612.56</v>
      </c>
      <c r="E25" s="74">
        <v>28548936</v>
      </c>
      <c r="F25" s="50">
        <v>28392011</v>
      </c>
      <c r="G25" s="24">
        <f t="shared" si="0"/>
        <v>99.45032977761413</v>
      </c>
      <c r="H25" s="37">
        <f t="shared" si="1"/>
        <v>125.7362302486625</v>
      </c>
    </row>
    <row r="26" spans="1:8" ht="13.5" customHeight="1">
      <c r="A26" s="26" t="s">
        <v>10</v>
      </c>
      <c r="B26" s="3" t="s">
        <v>24</v>
      </c>
      <c r="C26" s="68">
        <v>627859</v>
      </c>
      <c r="D26" s="50">
        <v>627859</v>
      </c>
      <c r="E26" s="74">
        <v>612990</v>
      </c>
      <c r="F26" s="50">
        <v>612990</v>
      </c>
      <c r="G26" s="24">
        <f t="shared" si="0"/>
        <v>100</v>
      </c>
      <c r="H26" s="37">
        <f t="shared" si="1"/>
        <v>97.63179312552658</v>
      </c>
    </row>
    <row r="27" spans="1:8" ht="16.5" customHeight="1">
      <c r="A27" s="27" t="s">
        <v>25</v>
      </c>
      <c r="B27" s="3" t="s">
        <v>26</v>
      </c>
      <c r="C27" s="69">
        <v>899990</v>
      </c>
      <c r="D27" s="51">
        <v>899990</v>
      </c>
      <c r="E27" s="75">
        <v>6248900</v>
      </c>
      <c r="F27" s="51">
        <v>4785648.54</v>
      </c>
      <c r="G27" s="24">
        <f t="shared" si="0"/>
        <v>76.58385539855016</v>
      </c>
      <c r="H27" s="37">
        <f t="shared" si="1"/>
        <v>531.7446349403882</v>
      </c>
    </row>
    <row r="28" spans="1:8" ht="16.5" customHeight="1" thickBot="1">
      <c r="A28" s="34" t="s">
        <v>35</v>
      </c>
      <c r="B28" s="35" t="s">
        <v>36</v>
      </c>
      <c r="C28" s="72">
        <v>-400396</v>
      </c>
      <c r="D28" s="52">
        <v>-400396</v>
      </c>
      <c r="E28" s="78">
        <v>0</v>
      </c>
      <c r="F28" s="52">
        <v>-810292.72</v>
      </c>
      <c r="G28" s="36"/>
      <c r="H28" s="58">
        <f t="shared" si="1"/>
        <v>202.37283089741155</v>
      </c>
    </row>
    <row r="29" spans="1:8" ht="15.75" customHeight="1" thickBot="1">
      <c r="A29" s="53" t="s">
        <v>8</v>
      </c>
      <c r="B29" s="54"/>
      <c r="C29" s="73">
        <f>C27+C26+C25+C24+C28</f>
        <v>37738669.17</v>
      </c>
      <c r="D29" s="59">
        <f>D27+D26+D25+D24+D28</f>
        <v>33643865.56</v>
      </c>
      <c r="E29" s="79">
        <f>E27+E26+E25+E24+E28</f>
        <v>46260526</v>
      </c>
      <c r="F29" s="59">
        <f>F27+F26+F25+F24+F28</f>
        <v>43830056.82</v>
      </c>
      <c r="G29" s="56">
        <f>F29/E29*100</f>
        <v>94.74612722734713</v>
      </c>
      <c r="H29" s="57">
        <f t="shared" si="1"/>
        <v>130.27651873662998</v>
      </c>
    </row>
    <row r="30" spans="1:8" ht="14.25" thickBot="1">
      <c r="A30" s="60" t="s">
        <v>9</v>
      </c>
      <c r="B30" s="54"/>
      <c r="C30" s="70">
        <f>C29+C23</f>
        <v>47639907.370000005</v>
      </c>
      <c r="D30" s="55">
        <f>D29+D23</f>
        <v>41931582.77</v>
      </c>
      <c r="E30" s="76">
        <f>E29+E23</f>
        <v>56627726</v>
      </c>
      <c r="F30" s="55">
        <f>F29+F23</f>
        <v>50257219.28</v>
      </c>
      <c r="G30" s="56">
        <f>F30/E30*100</f>
        <v>88.75019858646628</v>
      </c>
      <c r="H30" s="57">
        <f t="shared" si="1"/>
        <v>119.85528797152057</v>
      </c>
    </row>
    <row r="31" spans="1:5" ht="13.5">
      <c r="A31" s="13"/>
      <c r="B31" s="7"/>
      <c r="C31" s="8"/>
      <c r="D31" s="65"/>
      <c r="E31" s="8"/>
    </row>
    <row r="32" spans="1:6" ht="13.5">
      <c r="A32" s="13"/>
      <c r="B32" s="10"/>
      <c r="C32" s="8"/>
      <c r="D32" s="65"/>
      <c r="E32" s="8"/>
      <c r="F32" s="2"/>
    </row>
  </sheetData>
  <sheetProtection/>
  <mergeCells count="7">
    <mergeCell ref="F5:F6"/>
    <mergeCell ref="G5:H5"/>
    <mergeCell ref="A5:A6"/>
    <mergeCell ref="B5:B6"/>
    <mergeCell ref="C5:C6"/>
    <mergeCell ref="D5:D6"/>
    <mergeCell ref="E5:E6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2015-10-05T07:23:10Z</cp:lastPrinted>
  <dcterms:created xsi:type="dcterms:W3CDTF">2006-03-15T12:33:34Z</dcterms:created>
  <dcterms:modified xsi:type="dcterms:W3CDTF">2015-11-10T13:56:50Z</dcterms:modified>
  <cp:category/>
  <cp:version/>
  <cp:contentType/>
  <cp:contentStatus/>
</cp:coreProperties>
</file>