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60" windowHeight="1204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<sst xmlns="http://schemas.openxmlformats.org/spreadsheetml/2006/main" count="59" uniqueCount="59">
  <si>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</si>
  <si>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</si>
  <si>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</si>
  <si>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</si>
  <si>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</si>
  <si>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</si>
  <si>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</si>
  <si>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</si>
  <si>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</si>
  <si>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</si>
  <si>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</si>
  <si>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</si>
  <si>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</si>
  <si>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</si>
  <si>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</si>
  <si>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</si>
  <si>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</si>
  <si>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</si>
  <si>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</si>
  <si>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106(9)06(4)000000000</t>
  </si>
  <si>
    <t>Субсидии</t>
  </si>
  <si>
    <t xml:space="preserve">  % исполнения</t>
  </si>
  <si>
    <t>Госпошлина</t>
  </si>
  <si>
    <t>10800000000000</t>
  </si>
  <si>
    <t>20203000000000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</si>
  <si>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</si>
  <si>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</si>
  <si>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</si>
  <si>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</si>
  <si>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</si>
  <si>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10604000000000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</si>
  <si>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</si>
  <si>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</si>
  <si>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</si>
  <si>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</si>
  <si>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</si>
  <si>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</si>
  <si>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</si>
  <si>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</si>
  <si>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</si>
  <si>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</si>
  <si>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</si>
  <si>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</si>
  <si>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Транспортный налог</t>
  </si>
  <si>
    <t>Штрафы</t>
  </si>
  <si>
    <t>11600000000000</t>
  </si>
  <si>
    <t>10302000000000</t>
  </si>
  <si>
    <t>Акцизы на нефтепродукты</t>
  </si>
  <si>
    <t>Факт 2014 г.</t>
  </si>
  <si>
    <t>План 2015 г.</t>
  </si>
  <si>
    <t>к плану 2015 г.</t>
  </si>
  <si>
    <t>Сведения об исполнении доходной части бюджета Старопольского сельского поселения на 2015 год.</t>
  </si>
  <si>
    <t>1110503(7)5000000</t>
  </si>
  <si>
    <t>на 01.12.2015 г.</t>
  </si>
  <si>
    <t>Факт 11 мес. 2014 г.</t>
  </si>
  <si>
    <t>Факт 11 мес.    2015 г.</t>
  </si>
  <si>
    <t>к факту      11 мес.    2014 г.</t>
  </si>
  <si>
    <t>Невыясненные поступления</t>
  </si>
  <si>
    <t>11701000000000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</si>
</sst>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  <numFmt numFmtId="171" formatCode="#,##0.000"/>
    <numFmt numFmtId="172" formatCode="#,##0.0000"/>
    <numFmt numFmtId="173" formatCode="#,##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64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18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33" borderId="24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9" fontId="6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164" fontId="6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4" fontId="6" fillId="33" borderId="26" xfId="0" applyNumberFormat="1" applyFont="1" applyFill="1" applyBorder="1" applyAlignment="1">
      <alignment/>
    </xf>
    <xf numFmtId="49" fontId="11" fillId="0" borderId="25" xfId="0" applyNumberFormat="1" applyFont="1" applyBorder="1" applyAlignment="1">
      <alignment horizontal="left" vertical="center"/>
    </xf>
    <xf numFmtId="4" fontId="12" fillId="33" borderId="0" xfId="0" applyNumberFormat="1" applyFont="1" applyFill="1" applyBorder="1" applyAlignment="1">
      <alignment horizontal="right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64" fontId="53" fillId="0" borderId="10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11" fillId="0" borderId="31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4" fillId="33" borderId="34" xfId="0" applyNumberFormat="1" applyFont="1" applyFill="1" applyBorder="1" applyAlignment="1">
      <alignment horizontal="right" vertical="center" wrapText="1"/>
    </xf>
    <xf numFmtId="4" fontId="4" fillId="33" borderId="35" xfId="0" applyNumberFormat="1" applyFont="1" applyFill="1" applyBorder="1" applyAlignment="1">
      <alignment horizontal="right" vertical="center" wrapText="1"/>
    </xf>
    <xf numFmtId="4" fontId="6" fillId="33" borderId="36" xfId="0" applyNumberFormat="1" applyFont="1" applyFill="1" applyBorder="1" applyAlignment="1">
      <alignment horizontal="right" vertical="center" wrapText="1"/>
    </xf>
    <xf numFmtId="4" fontId="4" fillId="33" borderId="37" xfId="0" applyNumberFormat="1" applyFont="1" applyFill="1" applyBorder="1" applyAlignment="1">
      <alignment horizontal="right" vertical="center" wrapText="1"/>
    </xf>
    <xf numFmtId="4" fontId="4" fillId="33" borderId="38" xfId="0" applyNumberFormat="1" applyFont="1" applyFill="1" applyBorder="1" applyAlignment="1">
      <alignment horizontal="right" vertical="center" wrapText="1"/>
    </xf>
    <xf numFmtId="4" fontId="6" fillId="33" borderId="36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4" fontId="6" fillId="33" borderId="39" xfId="0" applyNumberFormat="1" applyFont="1" applyFill="1" applyBorder="1" applyAlignment="1">
      <alignment horizontal="right" vertical="center" wrapText="1"/>
    </xf>
    <xf numFmtId="164" fontId="4" fillId="0" borderId="40" xfId="0" applyNumberFormat="1" applyFont="1" applyBorder="1" applyAlignment="1">
      <alignment/>
    </xf>
    <xf numFmtId="49" fontId="7" fillId="0" borderId="24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I1" sqref="I1:M16384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65" customWidth="1"/>
    <col min="5" max="5" width="13.00390625" style="0" customWidth="1"/>
    <col min="6" max="6" width="12.75390625" style="0" customWidth="1"/>
    <col min="7" max="7" width="9.875" style="0" customWidth="1"/>
    <col min="8" max="8" width="8.75390625" style="0" customWidth="1"/>
  </cols>
  <sheetData>
    <row r="1" spans="1:6" s="21" customFormat="1" ht="18">
      <c r="A1" s="17" t="s">
        <v>51</v>
      </c>
      <c r="B1" s="19"/>
      <c r="C1" s="18"/>
      <c r="D1" s="60"/>
      <c r="E1" s="18"/>
      <c r="F1" s="20"/>
    </row>
    <row r="2" spans="1:6" ht="15.75">
      <c r="A2" s="13"/>
      <c r="B2" s="15"/>
      <c r="C2" s="14"/>
      <c r="D2" s="61"/>
      <c r="E2" s="14"/>
      <c r="F2" s="16"/>
    </row>
    <row r="3" spans="1:6" ht="15.75">
      <c r="A3" s="22" t="s">
        <v>53</v>
      </c>
      <c r="C3" s="37"/>
      <c r="D3" s="62"/>
      <c r="E3" s="1"/>
      <c r="F3" s="2"/>
    </row>
    <row r="4" spans="1:7" ht="13.5" thickBot="1">
      <c r="A4" s="10"/>
      <c r="B4" s="11"/>
      <c r="D4" s="63"/>
      <c r="E4" s="6"/>
      <c r="F4" s="9"/>
      <c r="G4" s="6" t="s">
        <v>39</v>
      </c>
    </row>
    <row r="5" spans="1:8" ht="30.75" customHeight="1">
      <c r="A5" s="84" t="s">
        <v>0</v>
      </c>
      <c r="B5" s="86" t="s">
        <v>1</v>
      </c>
      <c r="C5" s="86" t="s">
        <v>48</v>
      </c>
      <c r="D5" s="89" t="s">
        <v>54</v>
      </c>
      <c r="E5" s="89" t="s">
        <v>49</v>
      </c>
      <c r="F5" s="89" t="s">
        <v>55</v>
      </c>
      <c r="G5" s="82" t="s">
        <v>21</v>
      </c>
      <c r="H5" s="83"/>
    </row>
    <row r="6" spans="1:8" ht="36.75" customHeight="1" thickBot="1">
      <c r="A6" s="85"/>
      <c r="B6" s="87"/>
      <c r="C6" s="88"/>
      <c r="D6" s="91"/>
      <c r="E6" s="90"/>
      <c r="F6" s="90"/>
      <c r="G6" s="28" t="s">
        <v>50</v>
      </c>
      <c r="H6" s="29" t="s">
        <v>56</v>
      </c>
    </row>
    <row r="7" spans="1:8" ht="13.5">
      <c r="A7" s="24" t="s">
        <v>6</v>
      </c>
      <c r="B7" s="3" t="s">
        <v>11</v>
      </c>
      <c r="C7" s="41">
        <v>1159000.82</v>
      </c>
      <c r="D7" s="45">
        <v>1059319.58</v>
      </c>
      <c r="E7" s="44">
        <v>1306300</v>
      </c>
      <c r="F7" s="45">
        <v>1235060.31</v>
      </c>
      <c r="G7" s="39">
        <f aca="true" t="shared" si="0" ref="G7:G28">F7/E7*100</f>
        <v>94.54645257597795</v>
      </c>
      <c r="H7" s="40">
        <f aca="true" t="shared" si="1" ref="H7:H31">F7/D7*100</f>
        <v>116.58996334231828</v>
      </c>
    </row>
    <row r="8" spans="1:8" ht="13.5">
      <c r="A8" s="24" t="s">
        <v>47</v>
      </c>
      <c r="B8" s="3" t="s">
        <v>46</v>
      </c>
      <c r="C8" s="42">
        <f>2041766.21+44.1</f>
        <v>2041810.31</v>
      </c>
      <c r="D8" s="47">
        <v>1839419.28</v>
      </c>
      <c r="E8" s="46">
        <v>1729900</v>
      </c>
      <c r="F8" s="47">
        <v>1305538.76</v>
      </c>
      <c r="G8" s="30">
        <f t="shared" si="0"/>
        <v>75.4690305798023</v>
      </c>
      <c r="H8" s="31">
        <f t="shared" si="1"/>
        <v>70.97559399290411</v>
      </c>
    </row>
    <row r="9" spans="1:8" ht="13.5">
      <c r="A9" s="25" t="s">
        <v>2</v>
      </c>
      <c r="B9" s="3" t="s">
        <v>12</v>
      </c>
      <c r="C9" s="43">
        <v>34581.38</v>
      </c>
      <c r="D9" s="49">
        <v>34581.38</v>
      </c>
      <c r="E9" s="48">
        <v>36500</v>
      </c>
      <c r="F9" s="49">
        <v>27114.3</v>
      </c>
      <c r="G9" s="30">
        <f t="shared" si="0"/>
        <v>74.28575342465753</v>
      </c>
      <c r="H9" s="36">
        <f t="shared" si="1"/>
        <v>78.40722377186799</v>
      </c>
    </row>
    <row r="10" spans="1:8" ht="13.5">
      <c r="A10" s="25" t="s">
        <v>3</v>
      </c>
      <c r="B10" s="3" t="s">
        <v>13</v>
      </c>
      <c r="C10" s="43">
        <v>190485.66</v>
      </c>
      <c r="D10" s="49">
        <v>129901.76</v>
      </c>
      <c r="E10" s="48">
        <v>233000</v>
      </c>
      <c r="F10" s="49">
        <v>232715.63</v>
      </c>
      <c r="G10" s="30">
        <f t="shared" si="0"/>
        <v>99.87795278969958</v>
      </c>
      <c r="H10" s="31">
        <f t="shared" si="1"/>
        <v>179.14740339160917</v>
      </c>
    </row>
    <row r="11" spans="1:8" ht="13.5">
      <c r="A11" s="25" t="s">
        <v>43</v>
      </c>
      <c r="B11" s="3" t="s">
        <v>30</v>
      </c>
      <c r="C11" s="43">
        <v>737477.31</v>
      </c>
      <c r="D11" s="49">
        <v>639587.27</v>
      </c>
      <c r="E11" s="48">
        <v>920800</v>
      </c>
      <c r="F11" s="49">
        <v>1008614.33</v>
      </c>
      <c r="G11" s="30">
        <f t="shared" si="0"/>
        <v>109.53674304952214</v>
      </c>
      <c r="H11" s="38">
        <f t="shared" si="1"/>
        <v>157.6976868223159</v>
      </c>
    </row>
    <row r="12" spans="1:8" ht="15" customHeight="1">
      <c r="A12" s="25" t="s">
        <v>4</v>
      </c>
      <c r="B12" s="3" t="s">
        <v>19</v>
      </c>
      <c r="C12" s="43">
        <v>1362228.63</v>
      </c>
      <c r="D12" s="49">
        <v>1255670.78</v>
      </c>
      <c r="E12" s="48">
        <v>1229400</v>
      </c>
      <c r="F12" s="49">
        <v>1321455.78</v>
      </c>
      <c r="G12" s="30">
        <f t="shared" si="0"/>
        <v>107.48786237188872</v>
      </c>
      <c r="H12" s="38">
        <f t="shared" si="1"/>
        <v>105.23903247951665</v>
      </c>
    </row>
    <row r="13" spans="1:8" ht="12.75" customHeight="1">
      <c r="A13" s="25" t="s">
        <v>22</v>
      </c>
      <c r="B13" s="3" t="s">
        <v>23</v>
      </c>
      <c r="C13" s="67">
        <v>18241.85</v>
      </c>
      <c r="D13" s="49">
        <v>12166.04</v>
      </c>
      <c r="E13" s="73">
        <v>18700</v>
      </c>
      <c r="F13" s="49">
        <v>22977.5</v>
      </c>
      <c r="G13" s="30">
        <f t="shared" si="0"/>
        <v>122.87433155080214</v>
      </c>
      <c r="H13" s="38">
        <f t="shared" si="1"/>
        <v>188.86589227061557</v>
      </c>
    </row>
    <row r="14" spans="1:8" ht="13.5" customHeight="1">
      <c r="A14" s="25" t="s">
        <v>29</v>
      </c>
      <c r="B14" s="3" t="s">
        <v>32</v>
      </c>
      <c r="C14" s="67">
        <v>847363.97</v>
      </c>
      <c r="D14" s="49">
        <v>775597.91</v>
      </c>
      <c r="E14" s="73">
        <v>0</v>
      </c>
      <c r="F14" s="49">
        <v>0</v>
      </c>
      <c r="G14" s="66" t="e">
        <f t="shared" si="0"/>
        <v>#DIV/0!</v>
      </c>
      <c r="H14" s="38">
        <f t="shared" si="1"/>
        <v>0</v>
      </c>
    </row>
    <row r="15" spans="1:8" ht="13.5">
      <c r="A15" s="25" t="s">
        <v>31</v>
      </c>
      <c r="B15" s="3" t="s">
        <v>52</v>
      </c>
      <c r="C15" s="67">
        <v>1975369.26</v>
      </c>
      <c r="D15" s="49">
        <v>1755896.6</v>
      </c>
      <c r="E15" s="73">
        <v>1422000</v>
      </c>
      <c r="F15" s="49">
        <v>1054457.26</v>
      </c>
      <c r="G15" s="30">
        <f t="shared" si="0"/>
        <v>74.15311251758088</v>
      </c>
      <c r="H15" s="38">
        <f t="shared" si="1"/>
        <v>60.05235501908256</v>
      </c>
    </row>
    <row r="16" spans="1:8" ht="13.5">
      <c r="A16" s="25" t="s">
        <v>27</v>
      </c>
      <c r="B16" s="3" t="s">
        <v>28</v>
      </c>
      <c r="C16" s="67">
        <v>119862.54</v>
      </c>
      <c r="D16" s="49">
        <v>73338.15</v>
      </c>
      <c r="E16" s="73">
        <v>298000</v>
      </c>
      <c r="F16" s="49">
        <v>357301.52</v>
      </c>
      <c r="G16" s="30">
        <f t="shared" si="0"/>
        <v>119.89983892617451</v>
      </c>
      <c r="H16" s="31">
        <f t="shared" si="1"/>
        <v>487.1973454470832</v>
      </c>
    </row>
    <row r="17" spans="1:8" ht="13.5">
      <c r="A17" s="25" t="s">
        <v>41</v>
      </c>
      <c r="B17" s="3" t="s">
        <v>40</v>
      </c>
      <c r="C17" s="67">
        <v>326203.07</v>
      </c>
      <c r="D17" s="49">
        <v>314669.09</v>
      </c>
      <c r="E17" s="73">
        <v>407200</v>
      </c>
      <c r="F17" s="49">
        <v>361963.19</v>
      </c>
      <c r="G17" s="30">
        <f t="shared" si="0"/>
        <v>88.8907637524558</v>
      </c>
      <c r="H17" s="31">
        <f t="shared" si="1"/>
        <v>115.02978891253666</v>
      </c>
    </row>
    <row r="18" spans="1:8" ht="13.5">
      <c r="A18" s="25" t="s">
        <v>37</v>
      </c>
      <c r="B18" s="3" t="s">
        <v>38</v>
      </c>
      <c r="C18" s="67">
        <v>0</v>
      </c>
      <c r="D18" s="49">
        <v>0</v>
      </c>
      <c r="E18" s="73">
        <v>2780300</v>
      </c>
      <c r="F18" s="49">
        <v>114000</v>
      </c>
      <c r="G18" s="30">
        <f t="shared" si="0"/>
        <v>4.100276948530734</v>
      </c>
      <c r="H18" s="32" t="e">
        <f t="shared" si="1"/>
        <v>#DIV/0!</v>
      </c>
    </row>
    <row r="19" spans="1:8" ht="13.5">
      <c r="A19" s="25" t="s">
        <v>33</v>
      </c>
      <c r="B19" s="3" t="s">
        <v>34</v>
      </c>
      <c r="C19" s="67">
        <v>982013.4</v>
      </c>
      <c r="D19" s="49">
        <v>975023.01</v>
      </c>
      <c r="E19" s="73">
        <v>0</v>
      </c>
      <c r="F19" s="49">
        <v>0</v>
      </c>
      <c r="G19" s="66" t="e">
        <f t="shared" si="0"/>
        <v>#DIV/0!</v>
      </c>
      <c r="H19" s="31">
        <f t="shared" si="1"/>
        <v>0</v>
      </c>
    </row>
    <row r="20" spans="1:8" ht="15.75" customHeight="1">
      <c r="A20" s="25" t="s">
        <v>7</v>
      </c>
      <c r="B20" s="3" t="s">
        <v>14</v>
      </c>
      <c r="C20" s="67">
        <v>4000</v>
      </c>
      <c r="D20" s="49">
        <v>3000</v>
      </c>
      <c r="E20" s="73">
        <v>12000</v>
      </c>
      <c r="F20" s="49">
        <v>14000</v>
      </c>
      <c r="G20" s="30">
        <f t="shared" si="0"/>
        <v>116.66666666666667</v>
      </c>
      <c r="H20" s="31">
        <f t="shared" si="1"/>
        <v>466.6666666666667</v>
      </c>
    </row>
    <row r="21" spans="1:8" ht="14.25" customHeight="1">
      <c r="A21" s="26" t="s">
        <v>44</v>
      </c>
      <c r="B21" s="4" t="s">
        <v>45</v>
      </c>
      <c r="C21" s="68">
        <v>2600</v>
      </c>
      <c r="D21" s="50">
        <v>2600</v>
      </c>
      <c r="E21" s="74">
        <v>5500</v>
      </c>
      <c r="F21" s="50">
        <v>2000</v>
      </c>
      <c r="G21" s="30">
        <f t="shared" si="0"/>
        <v>36.36363636363637</v>
      </c>
      <c r="H21" s="31">
        <f t="shared" si="1"/>
        <v>76.92307692307693</v>
      </c>
    </row>
    <row r="22" spans="1:8" ht="14.25" customHeight="1">
      <c r="A22" s="26" t="s">
        <v>57</v>
      </c>
      <c r="B22" s="4" t="s">
        <v>58</v>
      </c>
      <c r="C22" s="68">
        <v>0</v>
      </c>
      <c r="D22" s="50">
        <v>3414.02</v>
      </c>
      <c r="E22" s="74">
        <v>0</v>
      </c>
      <c r="F22" s="50">
        <v>0</v>
      </c>
      <c r="G22" s="79" t="e">
        <f t="shared" si="0"/>
        <v>#DIV/0!</v>
      </c>
      <c r="H22" s="81">
        <f t="shared" si="1"/>
        <v>0</v>
      </c>
    </row>
    <row r="23" spans="1:8" ht="14.25" customHeight="1" thickBot="1">
      <c r="A23" s="26" t="s">
        <v>5</v>
      </c>
      <c r="B23" s="4" t="s">
        <v>15</v>
      </c>
      <c r="C23" s="68">
        <v>100000</v>
      </c>
      <c r="D23" s="50">
        <v>100000</v>
      </c>
      <c r="E23" s="74">
        <v>167600</v>
      </c>
      <c r="F23" s="50">
        <v>267600</v>
      </c>
      <c r="G23" s="79">
        <f t="shared" si="0"/>
        <v>159.66587112171837</v>
      </c>
      <c r="H23" s="81">
        <f t="shared" si="1"/>
        <v>267.6</v>
      </c>
    </row>
    <row r="24" spans="1:8" ht="14.25" customHeight="1" thickBot="1">
      <c r="A24" s="52" t="s">
        <v>42</v>
      </c>
      <c r="B24" s="53"/>
      <c r="C24" s="69">
        <f>SUM(C7:C23)</f>
        <v>9901238.2</v>
      </c>
      <c r="D24" s="80">
        <f>SUM(D7:D23)</f>
        <v>8974184.87</v>
      </c>
      <c r="E24" s="75">
        <f>SUM(E7:E23)</f>
        <v>10567200</v>
      </c>
      <c r="F24" s="54">
        <f>SUM(F7:F23)</f>
        <v>7324798.580000001</v>
      </c>
      <c r="G24" s="55">
        <f t="shared" si="0"/>
        <v>69.3163617609206</v>
      </c>
      <c r="H24" s="56">
        <f t="shared" si="1"/>
        <v>81.62076763635918</v>
      </c>
    </row>
    <row r="25" spans="1:8" ht="14.25" customHeight="1">
      <c r="A25" s="27" t="s">
        <v>16</v>
      </c>
      <c r="B25" s="5" t="s">
        <v>17</v>
      </c>
      <c r="C25" s="70">
        <v>10213500</v>
      </c>
      <c r="D25" s="47">
        <v>9935800</v>
      </c>
      <c r="E25" s="76">
        <v>10849700</v>
      </c>
      <c r="F25" s="47">
        <v>10849700</v>
      </c>
      <c r="G25" s="23">
        <f t="shared" si="0"/>
        <v>100</v>
      </c>
      <c r="H25" s="36">
        <f t="shared" si="1"/>
        <v>109.19805149056944</v>
      </c>
    </row>
    <row r="26" spans="1:8" ht="14.25" customHeight="1">
      <c r="A26" s="27" t="s">
        <v>20</v>
      </c>
      <c r="B26" s="5" t="s">
        <v>18</v>
      </c>
      <c r="C26" s="67">
        <v>26397716.17</v>
      </c>
      <c r="D26" s="49">
        <v>22580612.56</v>
      </c>
      <c r="E26" s="73">
        <v>49248936</v>
      </c>
      <c r="F26" s="49">
        <v>28548936</v>
      </c>
      <c r="G26" s="23">
        <f t="shared" si="0"/>
        <v>57.96863509904051</v>
      </c>
      <c r="H26" s="36">
        <f t="shared" si="1"/>
        <v>126.43118482344661</v>
      </c>
    </row>
    <row r="27" spans="1:8" ht="13.5" customHeight="1">
      <c r="A27" s="25" t="s">
        <v>10</v>
      </c>
      <c r="B27" s="3" t="s">
        <v>24</v>
      </c>
      <c r="C27" s="67">
        <v>627859</v>
      </c>
      <c r="D27" s="49">
        <v>627859</v>
      </c>
      <c r="E27" s="73">
        <v>612990</v>
      </c>
      <c r="F27" s="49">
        <v>612990</v>
      </c>
      <c r="G27" s="23">
        <f t="shared" si="0"/>
        <v>100</v>
      </c>
      <c r="H27" s="36">
        <f t="shared" si="1"/>
        <v>97.63179312552658</v>
      </c>
    </row>
    <row r="28" spans="1:8" ht="16.5" customHeight="1">
      <c r="A28" s="26" t="s">
        <v>25</v>
      </c>
      <c r="B28" s="3" t="s">
        <v>26</v>
      </c>
      <c r="C28" s="68">
        <v>899990</v>
      </c>
      <c r="D28" s="50">
        <v>899990</v>
      </c>
      <c r="E28" s="74">
        <v>6248900</v>
      </c>
      <c r="F28" s="50">
        <v>5491321.36</v>
      </c>
      <c r="G28" s="23">
        <f t="shared" si="0"/>
        <v>87.87660804301558</v>
      </c>
      <c r="H28" s="36">
        <f t="shared" si="1"/>
        <v>610.1535972621919</v>
      </c>
    </row>
    <row r="29" spans="1:8" ht="16.5" customHeight="1" thickBot="1">
      <c r="A29" s="33" t="s">
        <v>35</v>
      </c>
      <c r="B29" s="34" t="s">
        <v>36</v>
      </c>
      <c r="C29" s="71">
        <v>-400396</v>
      </c>
      <c r="D29" s="51">
        <v>-400396</v>
      </c>
      <c r="E29" s="77">
        <v>0</v>
      </c>
      <c r="F29" s="51">
        <v>-810292.72</v>
      </c>
      <c r="G29" s="35"/>
      <c r="H29" s="57">
        <f t="shared" si="1"/>
        <v>202.37283089741155</v>
      </c>
    </row>
    <row r="30" spans="1:8" ht="15.75" customHeight="1" thickBot="1">
      <c r="A30" s="52" t="s">
        <v>8</v>
      </c>
      <c r="B30" s="53"/>
      <c r="C30" s="72">
        <f>C28+C27+C26+C25+C29</f>
        <v>37738669.17</v>
      </c>
      <c r="D30" s="58">
        <f>D28+D27+D26+D25+D29</f>
        <v>33643865.56</v>
      </c>
      <c r="E30" s="78">
        <f>E28+E27+E26+E25+E29</f>
        <v>66960526</v>
      </c>
      <c r="F30" s="58">
        <f>F28+F27+F26+F25+F29</f>
        <v>44692654.64</v>
      </c>
      <c r="G30" s="55">
        <f>F30/E30*100</f>
        <v>66.74477831909505</v>
      </c>
      <c r="H30" s="56">
        <f t="shared" si="1"/>
        <v>132.840426913179</v>
      </c>
    </row>
    <row r="31" spans="1:8" ht="14.25" thickBot="1">
      <c r="A31" s="59" t="s">
        <v>9</v>
      </c>
      <c r="B31" s="53"/>
      <c r="C31" s="69">
        <f>C30+C24</f>
        <v>47639907.370000005</v>
      </c>
      <c r="D31" s="54">
        <f>D30+D24</f>
        <v>42618050.43</v>
      </c>
      <c r="E31" s="75">
        <f>E30+E24</f>
        <v>77527726</v>
      </c>
      <c r="F31" s="54">
        <f>F30+F24</f>
        <v>52017453.22</v>
      </c>
      <c r="G31" s="55">
        <f>F31/E31*100</f>
        <v>67.09529081247656</v>
      </c>
      <c r="H31" s="56">
        <f t="shared" si="1"/>
        <v>122.05498068345122</v>
      </c>
    </row>
    <row r="32" spans="1:5" ht="13.5">
      <c r="A32" s="12"/>
      <c r="B32" s="7"/>
      <c r="C32" s="8"/>
      <c r="D32" s="64"/>
      <c r="E32" s="8"/>
    </row>
  </sheetData>
  <sheetProtection/>
  <mergeCells count="7">
    <mergeCell ref="G5:H5"/>
    <mergeCell ref="A5:A6"/>
    <mergeCell ref="B5:B6"/>
    <mergeCell ref="C5:C6"/>
    <mergeCell ref="D5:D6"/>
    <mergeCell ref="E5:E6"/>
    <mergeCell ref="F5:F6"/>
  </mergeCells>
  <printOptions/>
  <pageMargins left="0.5905511811023623" right="0" top="0.7480314960629921" bottom="0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2015-12-08T12:44:54Z</cp:lastPrinted>
  <dcterms:created xsi:type="dcterms:W3CDTF">2006-03-15T12:33:34Z</dcterms:created>
  <dcterms:modified xsi:type="dcterms:W3CDTF">2015-12-29T08:43:26Z</dcterms:modified>
  <cp:category/>
  <cp:version/>
  <cp:contentType/>
  <cp:contentStatus/>
</cp:coreProperties>
</file>