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245" windowHeight="1216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<sst xmlns="http://schemas.openxmlformats.org/spreadsheetml/2006/main" count="60" uniqueCount="60">
  <si>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</si>
  <si>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</si>
  <si>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</si>
  <si>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</si>
  <si>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</si>
  <si>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</si>
  <si>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</si>
  <si>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</si>
  <si>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</si>
  <si>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</si>
  <si>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</si>
  <si>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</si>
  <si>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</si>
  <si>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</si>
  <si>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</si>
  <si>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</si>
  <si>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</si>
  <si>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</si>
  <si>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</si>
  <si>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</si>
  <si>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</si>
  <si>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</si>
  <si>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</si>
  <si>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</si>
  <si>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</si>
  <si>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</si>
  <si>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</si>
  <si>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</si>
  <si>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</si>
  <si>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</si>
  <si>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</si>
  <si>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</si>
  <si>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</si>
  <si>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</si>
  <si>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</si>
  <si>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</si>
  <si>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</si>
  <si>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</si>
  <si>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</si>
  <si>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</si>
  <si>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</si>
  <si>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</si>
  <si>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</si>
  <si>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</si>
  <si>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Транспортный налог</t>
  </si>
  <si>
    <t>Штрафы</t>
  </si>
  <si>
    <t>11600000000000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</si>
  <si>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</si>
  <si>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</si>
  <si>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</si>
  <si>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</si>
  <si>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</si>
  <si>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Старопольского сельского поселения на 2015 год.</t>
  </si>
  <si>
    <t>План 1 полуг.    2015 г.</t>
  </si>
  <si>
    <t>к плану       1 полуг.    20110 г.</t>
  </si>
  <si>
    <t>1110503(7)5000000</t>
  </si>
  <si>
    <t>на 01.06.2015 г.</t>
  </si>
  <si>
    <t>Факт 5 мес.   2015 г.</t>
  </si>
  <si>
    <t>к факту      5 мес.    2014 г.</t>
  </si>
  <si>
    <t>Факт 5 мес.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</si>
</sst>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#,##0.000"/>
    <numFmt numFmtId="172" formatCode="#,##0.0000"/>
    <numFmt numFmtId="173" formatCode="#,##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/>
    </xf>
    <xf numFmtId="49" fontId="6" fillId="0" borderId="26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164" fontId="6" fillId="0" borderId="27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33" borderId="27" xfId="0" applyNumberFormat="1" applyFont="1" applyFill="1" applyBorder="1" applyAlignment="1">
      <alignment/>
    </xf>
    <xf numFmtId="49" fontId="11" fillId="0" borderId="26" xfId="0" applyNumberFormat="1" applyFont="1" applyBorder="1" applyAlignment="1">
      <alignment horizontal="left" vertical="center"/>
    </xf>
    <xf numFmtId="4" fontId="12" fillId="33" borderId="0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64" fontId="53" fillId="0" borderId="1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11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4" fillId="33" borderId="36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6" fillId="33" borderId="38" xfId="0" applyNumberFormat="1" applyFont="1" applyFill="1" applyBorder="1" applyAlignment="1">
      <alignment horizontal="right" vertical="center" wrapText="1"/>
    </xf>
    <xf numFmtId="4" fontId="4" fillId="33" borderId="39" xfId="0" applyNumberFormat="1" applyFont="1" applyFill="1" applyBorder="1" applyAlignment="1">
      <alignment horizontal="right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4" fontId="6" fillId="33" borderId="38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4" fontId="6" fillId="0" borderId="41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49" fontId="1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R16" sqref="R16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78" customWidth="1"/>
    <col min="5" max="5" width="13.00390625" style="0" customWidth="1"/>
    <col min="6" max="6" width="13.25390625" style="0" customWidth="1"/>
    <col min="7" max="7" width="12.75390625" style="0" customWidth="1"/>
    <col min="8" max="8" width="9.875" style="0" customWidth="1"/>
    <col min="9" max="9" width="8.375" style="0" customWidth="1"/>
    <col min="10" max="10" width="8.75390625" style="0" customWidth="1"/>
  </cols>
  <sheetData>
    <row r="1" spans="1:7" s="22" customFormat="1" ht="18">
      <c r="A1" s="18" t="s">
        <v>52</v>
      </c>
      <c r="B1" s="20"/>
      <c r="C1" s="19"/>
      <c r="D1" s="73"/>
      <c r="E1" s="19"/>
      <c r="F1" s="19"/>
      <c r="G1" s="21"/>
    </row>
    <row r="2" spans="1:7" ht="15.75">
      <c r="A2" s="14"/>
      <c r="B2" s="16"/>
      <c r="C2" s="15"/>
      <c r="D2" s="74"/>
      <c r="E2" s="15"/>
      <c r="F2" s="15"/>
      <c r="G2" s="17"/>
    </row>
    <row r="3" spans="1:7" ht="15.75">
      <c r="A3" s="23" t="s">
        <v>56</v>
      </c>
      <c r="C3" s="45"/>
      <c r="D3" s="75"/>
      <c r="E3" s="1"/>
      <c r="F3" s="1"/>
      <c r="G3" s="2"/>
    </row>
    <row r="4" spans="1:9" ht="13.5" thickBot="1">
      <c r="A4" s="11"/>
      <c r="B4" s="12"/>
      <c r="D4" s="76"/>
      <c r="E4" s="6"/>
      <c r="F4" s="6"/>
      <c r="G4" s="9"/>
      <c r="H4" s="6" t="s">
        <v>40</v>
      </c>
      <c r="I4" t="s">
        <v>25</v>
      </c>
    </row>
    <row r="5" spans="1:10" ht="30.75" customHeight="1">
      <c r="A5" s="97" t="s">
        <v>0</v>
      </c>
      <c r="B5" s="99" t="s">
        <v>1</v>
      </c>
      <c r="C5" s="99" t="s">
        <v>49</v>
      </c>
      <c r="D5" s="99" t="s">
        <v>59</v>
      </c>
      <c r="E5" s="102" t="s">
        <v>50</v>
      </c>
      <c r="F5" s="102" t="s">
        <v>53</v>
      </c>
      <c r="G5" s="102" t="s">
        <v>57</v>
      </c>
      <c r="H5" s="94" t="s">
        <v>21</v>
      </c>
      <c r="I5" s="95"/>
      <c r="J5" s="96"/>
    </row>
    <row r="6" spans="1:10" ht="36.75" customHeight="1" thickBot="1">
      <c r="A6" s="98"/>
      <c r="B6" s="100"/>
      <c r="C6" s="101"/>
      <c r="D6" s="101"/>
      <c r="E6" s="103"/>
      <c r="F6" s="103"/>
      <c r="G6" s="103"/>
      <c r="H6" s="29" t="s">
        <v>51</v>
      </c>
      <c r="I6" s="29" t="s">
        <v>54</v>
      </c>
      <c r="J6" s="30" t="s">
        <v>58</v>
      </c>
    </row>
    <row r="7" spans="1:10" ht="13.5">
      <c r="A7" s="25" t="s">
        <v>6</v>
      </c>
      <c r="B7" s="3" t="s">
        <v>11</v>
      </c>
      <c r="C7" s="49">
        <v>1159000.82</v>
      </c>
      <c r="D7" s="32">
        <v>455940.64</v>
      </c>
      <c r="E7" s="52">
        <v>1306300</v>
      </c>
      <c r="F7" s="52">
        <v>680000</v>
      </c>
      <c r="G7" s="53">
        <v>520453.55</v>
      </c>
      <c r="H7" s="47">
        <f>G7/E7*100</f>
        <v>39.84180892597413</v>
      </c>
      <c r="I7" s="47">
        <f>G7/F7*100</f>
        <v>76.53728676470588</v>
      </c>
      <c r="J7" s="48">
        <f>G7/D7*100</f>
        <v>114.14940988809418</v>
      </c>
    </row>
    <row r="8" spans="1:10" ht="13.5">
      <c r="A8" s="25" t="s">
        <v>48</v>
      </c>
      <c r="B8" s="3" t="s">
        <v>47</v>
      </c>
      <c r="C8" s="50">
        <f>2041766.21+44.1</f>
        <v>2041810.31</v>
      </c>
      <c r="D8" s="36">
        <v>861094.01</v>
      </c>
      <c r="E8" s="54">
        <v>1729900</v>
      </c>
      <c r="F8" s="54">
        <v>865100</v>
      </c>
      <c r="G8" s="55">
        <v>630499.43</v>
      </c>
      <c r="H8" s="31">
        <f>G8/E8*100</f>
        <v>36.447160529510384</v>
      </c>
      <c r="I8" s="31">
        <f>G8/F8*100</f>
        <v>72.88168188648712</v>
      </c>
      <c r="J8" s="34">
        <f>G8/D8*100</f>
        <v>73.22074276187335</v>
      </c>
    </row>
    <row r="9" spans="1:10" ht="13.5">
      <c r="A9" s="26" t="s">
        <v>2</v>
      </c>
      <c r="B9" s="3" t="s">
        <v>12</v>
      </c>
      <c r="C9" s="51">
        <v>34581.38</v>
      </c>
      <c r="D9" s="33">
        <v>34304.96</v>
      </c>
      <c r="E9" s="56">
        <v>36500</v>
      </c>
      <c r="F9" s="56">
        <v>36500</v>
      </c>
      <c r="G9" s="57">
        <v>24954.22</v>
      </c>
      <c r="H9" s="31">
        <f>G9/E9*100</f>
        <v>68.36772602739727</v>
      </c>
      <c r="I9" s="68">
        <f>G9/F9*100</f>
        <v>68.36772602739727</v>
      </c>
      <c r="J9" s="44">
        <f>G9/D9*100</f>
        <v>72.74230898389038</v>
      </c>
    </row>
    <row r="10" spans="1:10" ht="13.5">
      <c r="A10" s="26" t="s">
        <v>3</v>
      </c>
      <c r="B10" s="3" t="s">
        <v>13</v>
      </c>
      <c r="C10" s="51">
        <v>190485.66</v>
      </c>
      <c r="D10" s="33">
        <v>19515.62</v>
      </c>
      <c r="E10" s="56">
        <v>233000</v>
      </c>
      <c r="F10" s="56">
        <v>90900</v>
      </c>
      <c r="G10" s="57">
        <v>60946.21</v>
      </c>
      <c r="H10" s="31">
        <f aca="true" t="shared" si="0" ref="H10:H30">G10/E10*100</f>
        <v>26.15717167381974</v>
      </c>
      <c r="I10" s="31">
        <f aca="true" t="shared" si="1" ref="I10:I30">G10/F10*100</f>
        <v>67.04753575357536</v>
      </c>
      <c r="J10" s="34">
        <f>G10/D10*100</f>
        <v>312.29451075599957</v>
      </c>
    </row>
    <row r="11" spans="1:10" ht="13.5">
      <c r="A11" s="26" t="s">
        <v>44</v>
      </c>
      <c r="B11" s="3" t="s">
        <v>31</v>
      </c>
      <c r="C11" s="51">
        <v>737477.31</v>
      </c>
      <c r="D11" s="33">
        <v>141506.24</v>
      </c>
      <c r="E11" s="56">
        <v>740800</v>
      </c>
      <c r="F11" s="56">
        <v>248900</v>
      </c>
      <c r="G11" s="57">
        <v>219870.37</v>
      </c>
      <c r="H11" s="31">
        <f t="shared" si="0"/>
        <v>29.680125539956805</v>
      </c>
      <c r="I11" s="31">
        <f t="shared" si="1"/>
        <v>88.33683005222981</v>
      </c>
      <c r="J11" s="46">
        <f>G11/D11*100</f>
        <v>155.37856846454264</v>
      </c>
    </row>
    <row r="12" spans="1:10" ht="15" customHeight="1">
      <c r="A12" s="26" t="s">
        <v>4</v>
      </c>
      <c r="B12" s="3" t="s">
        <v>19</v>
      </c>
      <c r="C12" s="51">
        <v>1362228.63</v>
      </c>
      <c r="D12" s="33">
        <v>500159.49</v>
      </c>
      <c r="E12" s="56">
        <v>1209400</v>
      </c>
      <c r="F12" s="56">
        <v>535400</v>
      </c>
      <c r="G12" s="57">
        <v>489329.47</v>
      </c>
      <c r="H12" s="31">
        <f t="shared" si="0"/>
        <v>40.460515131470146</v>
      </c>
      <c r="I12" s="31">
        <f t="shared" si="1"/>
        <v>91.39511953679491</v>
      </c>
      <c r="J12" s="46">
        <f aca="true" t="shared" si="2" ref="J12:J30">G12/D12*100</f>
        <v>97.83468669163909</v>
      </c>
    </row>
    <row r="13" spans="1:10" ht="12.75" customHeight="1">
      <c r="A13" s="26" t="s">
        <v>22</v>
      </c>
      <c r="B13" s="3" t="s">
        <v>23</v>
      </c>
      <c r="C13" s="80">
        <v>18241.85</v>
      </c>
      <c r="D13" s="33">
        <v>7338.92</v>
      </c>
      <c r="E13" s="86">
        <v>13200</v>
      </c>
      <c r="F13" s="56">
        <v>8000</v>
      </c>
      <c r="G13" s="57">
        <v>14852.68</v>
      </c>
      <c r="H13" s="31">
        <f t="shared" si="0"/>
        <v>112.52030303030303</v>
      </c>
      <c r="I13" s="31">
        <f t="shared" si="1"/>
        <v>185.6585</v>
      </c>
      <c r="J13" s="46">
        <f t="shared" si="2"/>
        <v>202.38236688777093</v>
      </c>
    </row>
    <row r="14" spans="1:10" ht="13.5" customHeight="1">
      <c r="A14" s="26" t="s">
        <v>30</v>
      </c>
      <c r="B14" s="3" t="s">
        <v>33</v>
      </c>
      <c r="C14" s="80">
        <v>847363.97</v>
      </c>
      <c r="D14" s="33">
        <v>240154.38</v>
      </c>
      <c r="E14" s="86">
        <v>0</v>
      </c>
      <c r="F14" s="56">
        <v>0</v>
      </c>
      <c r="G14" s="57">
        <v>0</v>
      </c>
      <c r="H14" s="79" t="e">
        <f t="shared" si="0"/>
        <v>#DIV/0!</v>
      </c>
      <c r="I14" s="79" t="e">
        <f t="shared" si="1"/>
        <v>#DIV/0!</v>
      </c>
      <c r="J14" s="46">
        <f t="shared" si="2"/>
        <v>0</v>
      </c>
    </row>
    <row r="15" spans="1:10" ht="13.5">
      <c r="A15" s="26" t="s">
        <v>32</v>
      </c>
      <c r="B15" s="3" t="s">
        <v>55</v>
      </c>
      <c r="C15" s="80">
        <v>1975369.26</v>
      </c>
      <c r="D15" s="33">
        <v>1085158.64</v>
      </c>
      <c r="E15" s="86">
        <v>1422000</v>
      </c>
      <c r="F15" s="56">
        <v>711000</v>
      </c>
      <c r="G15" s="57">
        <v>457244.3</v>
      </c>
      <c r="H15" s="31">
        <f t="shared" si="0"/>
        <v>32.15501406469761</v>
      </c>
      <c r="I15" s="31">
        <f t="shared" si="1"/>
        <v>64.31002812939522</v>
      </c>
      <c r="J15" s="46">
        <f t="shared" si="2"/>
        <v>42.136170984179785</v>
      </c>
    </row>
    <row r="16" spans="1:10" ht="13.5">
      <c r="A16" s="26" t="s">
        <v>28</v>
      </c>
      <c r="B16" s="3" t="s">
        <v>29</v>
      </c>
      <c r="C16" s="80">
        <v>119862.54</v>
      </c>
      <c r="D16" s="33">
        <v>25333.37</v>
      </c>
      <c r="E16" s="86">
        <v>148000</v>
      </c>
      <c r="F16" s="56">
        <v>120500</v>
      </c>
      <c r="G16" s="57">
        <v>158798.05</v>
      </c>
      <c r="H16" s="31">
        <f t="shared" si="0"/>
        <v>107.29597972972972</v>
      </c>
      <c r="I16" s="31">
        <f t="shared" si="1"/>
        <v>131.7826141078838</v>
      </c>
      <c r="J16" s="34">
        <f t="shared" si="2"/>
        <v>626.8335006357228</v>
      </c>
    </row>
    <row r="17" spans="1:10" ht="13.5">
      <c r="A17" s="26" t="s">
        <v>42</v>
      </c>
      <c r="B17" s="3" t="s">
        <v>41</v>
      </c>
      <c r="C17" s="80">
        <v>326203.07</v>
      </c>
      <c r="D17" s="33">
        <v>166925.21</v>
      </c>
      <c r="E17" s="86">
        <v>407200</v>
      </c>
      <c r="F17" s="56">
        <v>194400</v>
      </c>
      <c r="G17" s="57">
        <v>188827.17</v>
      </c>
      <c r="H17" s="31">
        <f t="shared" si="0"/>
        <v>46.37209479371317</v>
      </c>
      <c r="I17" s="31">
        <f t="shared" si="1"/>
        <v>97.13331790123458</v>
      </c>
      <c r="J17" s="34">
        <f t="shared" si="2"/>
        <v>113.12082219336435</v>
      </c>
    </row>
    <row r="18" spans="1:10" ht="13.5">
      <c r="A18" s="26" t="s">
        <v>38</v>
      </c>
      <c r="B18" s="3" t="s">
        <v>39</v>
      </c>
      <c r="C18" s="80">
        <v>0</v>
      </c>
      <c r="D18" s="33">
        <v>0</v>
      </c>
      <c r="E18" s="86">
        <v>1660000</v>
      </c>
      <c r="F18" s="56">
        <v>0</v>
      </c>
      <c r="G18" s="57">
        <v>0</v>
      </c>
      <c r="H18" s="31">
        <f t="shared" si="0"/>
        <v>0</v>
      </c>
      <c r="I18" s="79" t="e">
        <f t="shared" si="1"/>
        <v>#DIV/0!</v>
      </c>
      <c r="J18" s="37" t="e">
        <f t="shared" si="2"/>
        <v>#DIV/0!</v>
      </c>
    </row>
    <row r="19" spans="1:10" ht="13.5">
      <c r="A19" s="26" t="s">
        <v>34</v>
      </c>
      <c r="B19" s="3" t="s">
        <v>35</v>
      </c>
      <c r="C19" s="80">
        <v>982013.4</v>
      </c>
      <c r="D19" s="33">
        <v>131482.82</v>
      </c>
      <c r="E19" s="86">
        <v>0</v>
      </c>
      <c r="F19" s="56">
        <v>0</v>
      </c>
      <c r="G19" s="57">
        <v>0</v>
      </c>
      <c r="H19" s="79" t="e">
        <f t="shared" si="0"/>
        <v>#DIV/0!</v>
      </c>
      <c r="I19" s="79" t="e">
        <f t="shared" si="1"/>
        <v>#DIV/0!</v>
      </c>
      <c r="J19" s="34">
        <f t="shared" si="2"/>
        <v>0</v>
      </c>
    </row>
    <row r="20" spans="1:10" ht="15.75" customHeight="1">
      <c r="A20" s="26" t="s">
        <v>7</v>
      </c>
      <c r="B20" s="3" t="s">
        <v>14</v>
      </c>
      <c r="C20" s="80">
        <v>4000</v>
      </c>
      <c r="D20" s="33">
        <v>3000</v>
      </c>
      <c r="E20" s="86">
        <v>5000</v>
      </c>
      <c r="F20" s="56">
        <v>5000</v>
      </c>
      <c r="G20" s="57">
        <v>12000</v>
      </c>
      <c r="H20" s="31">
        <f t="shared" si="0"/>
        <v>240</v>
      </c>
      <c r="I20" s="31">
        <f t="shared" si="1"/>
        <v>240</v>
      </c>
      <c r="J20" s="34">
        <f t="shared" si="2"/>
        <v>400</v>
      </c>
    </row>
    <row r="21" spans="1:10" ht="14.25" customHeight="1">
      <c r="A21" s="27" t="s">
        <v>45</v>
      </c>
      <c r="B21" s="4" t="s">
        <v>46</v>
      </c>
      <c r="C21" s="81">
        <v>2600</v>
      </c>
      <c r="D21" s="35">
        <v>0</v>
      </c>
      <c r="E21" s="87">
        <v>5500</v>
      </c>
      <c r="F21" s="58">
        <v>2500</v>
      </c>
      <c r="G21" s="59">
        <v>0</v>
      </c>
      <c r="H21" s="31">
        <f t="shared" si="0"/>
        <v>0</v>
      </c>
      <c r="I21" s="31">
        <f t="shared" si="1"/>
        <v>0</v>
      </c>
      <c r="J21" s="37" t="e">
        <f t="shared" si="2"/>
        <v>#DIV/0!</v>
      </c>
    </row>
    <row r="22" spans="1:10" ht="14.25" customHeight="1" thickBot="1">
      <c r="A22" s="27" t="s">
        <v>5</v>
      </c>
      <c r="B22" s="4" t="s">
        <v>15</v>
      </c>
      <c r="C22" s="81">
        <v>100000</v>
      </c>
      <c r="D22" s="35">
        <v>0</v>
      </c>
      <c r="E22" s="87">
        <v>167600</v>
      </c>
      <c r="F22" s="58">
        <v>167600</v>
      </c>
      <c r="G22" s="59">
        <v>167600</v>
      </c>
      <c r="H22" s="92">
        <f t="shared" si="0"/>
        <v>100</v>
      </c>
      <c r="I22" s="92">
        <f t="shared" si="1"/>
        <v>100</v>
      </c>
      <c r="J22" s="38" t="e">
        <f t="shared" si="2"/>
        <v>#DIV/0!</v>
      </c>
    </row>
    <row r="23" spans="1:10" ht="14.25" customHeight="1" thickBot="1">
      <c r="A23" s="62" t="s">
        <v>43</v>
      </c>
      <c r="B23" s="63"/>
      <c r="C23" s="82">
        <f>SUM(C7:C22)</f>
        <v>9901238.2</v>
      </c>
      <c r="D23" s="93">
        <f>SUM(D7:D22)</f>
        <v>3671914.2999999993</v>
      </c>
      <c r="E23" s="88">
        <f>SUM(E7:E22)</f>
        <v>9084400</v>
      </c>
      <c r="F23" s="65">
        <f>SUM(F7:F22)</f>
        <v>3665800</v>
      </c>
      <c r="G23" s="65">
        <f>SUM(G7:G22)</f>
        <v>2945375.4499999993</v>
      </c>
      <c r="H23" s="66">
        <f t="shared" si="0"/>
        <v>32.42234434855356</v>
      </c>
      <c r="I23" s="66">
        <f t="shared" si="1"/>
        <v>80.34741257024386</v>
      </c>
      <c r="J23" s="67">
        <f t="shared" si="2"/>
        <v>80.2136218157379</v>
      </c>
    </row>
    <row r="24" spans="1:10" ht="14.25" customHeight="1">
      <c r="A24" s="28" t="s">
        <v>16</v>
      </c>
      <c r="B24" s="5" t="s">
        <v>17</v>
      </c>
      <c r="C24" s="83">
        <v>10213500</v>
      </c>
      <c r="D24" s="36">
        <v>5232905</v>
      </c>
      <c r="E24" s="89">
        <v>10849700</v>
      </c>
      <c r="F24" s="54">
        <v>5686405</v>
      </c>
      <c r="G24" s="55">
        <v>5686405</v>
      </c>
      <c r="H24" s="24">
        <f t="shared" si="0"/>
        <v>52.4107118169166</v>
      </c>
      <c r="I24" s="24">
        <f t="shared" si="1"/>
        <v>100</v>
      </c>
      <c r="J24" s="44">
        <f t="shared" si="2"/>
        <v>108.66631440853598</v>
      </c>
    </row>
    <row r="25" spans="1:10" ht="14.25" customHeight="1">
      <c r="A25" s="28" t="s">
        <v>20</v>
      </c>
      <c r="B25" s="5" t="s">
        <v>18</v>
      </c>
      <c r="C25" s="80">
        <v>26397716.17</v>
      </c>
      <c r="D25" s="33">
        <v>0</v>
      </c>
      <c r="E25" s="86">
        <v>18477136</v>
      </c>
      <c r="F25" s="56">
        <v>16477136</v>
      </c>
      <c r="G25" s="57">
        <v>2500000</v>
      </c>
      <c r="H25" s="24">
        <f t="shared" si="0"/>
        <v>13.530235421766662</v>
      </c>
      <c r="I25" s="24">
        <f t="shared" si="1"/>
        <v>15.172539693791446</v>
      </c>
      <c r="J25" s="39" t="e">
        <f t="shared" si="2"/>
        <v>#DIV/0!</v>
      </c>
    </row>
    <row r="26" spans="1:10" ht="13.5" customHeight="1">
      <c r="A26" s="26" t="s">
        <v>10</v>
      </c>
      <c r="B26" s="3" t="s">
        <v>24</v>
      </c>
      <c r="C26" s="80">
        <v>627859</v>
      </c>
      <c r="D26" s="33">
        <v>413790</v>
      </c>
      <c r="E26" s="86">
        <v>633435</v>
      </c>
      <c r="F26" s="56">
        <v>305420</v>
      </c>
      <c r="G26" s="57">
        <v>327855</v>
      </c>
      <c r="H26" s="24">
        <f t="shared" si="0"/>
        <v>51.75827038291222</v>
      </c>
      <c r="I26" s="24">
        <f t="shared" si="1"/>
        <v>107.34562242158339</v>
      </c>
      <c r="J26" s="44">
        <f t="shared" si="2"/>
        <v>79.2322192416443</v>
      </c>
    </row>
    <row r="27" spans="1:10" ht="16.5" customHeight="1">
      <c r="A27" s="27" t="s">
        <v>26</v>
      </c>
      <c r="B27" s="3" t="s">
        <v>27</v>
      </c>
      <c r="C27" s="81">
        <v>899990</v>
      </c>
      <c r="D27" s="35">
        <v>0</v>
      </c>
      <c r="E27" s="87">
        <v>4503800</v>
      </c>
      <c r="F27" s="58">
        <v>3266300</v>
      </c>
      <c r="G27" s="59">
        <v>2196636.13</v>
      </c>
      <c r="H27" s="24">
        <f t="shared" si="0"/>
        <v>48.77295017540743</v>
      </c>
      <c r="I27" s="24">
        <f t="shared" si="1"/>
        <v>67.25151180234515</v>
      </c>
      <c r="J27" s="39" t="e">
        <f t="shared" si="2"/>
        <v>#DIV/0!</v>
      </c>
    </row>
    <row r="28" spans="1:10" ht="16.5" customHeight="1" thickBot="1">
      <c r="A28" s="40" t="s">
        <v>36</v>
      </c>
      <c r="B28" s="41" t="s">
        <v>37</v>
      </c>
      <c r="C28" s="84">
        <v>-400396</v>
      </c>
      <c r="D28" s="42">
        <v>-400396</v>
      </c>
      <c r="E28" s="90">
        <v>0</v>
      </c>
      <c r="F28" s="60"/>
      <c r="G28" s="61">
        <v>-810292.72</v>
      </c>
      <c r="H28" s="43"/>
      <c r="I28" s="68"/>
      <c r="J28" s="69">
        <f t="shared" si="2"/>
        <v>202.37283089741155</v>
      </c>
    </row>
    <row r="29" spans="1:10" ht="15.75" customHeight="1" thickBot="1">
      <c r="A29" s="62" t="s">
        <v>8</v>
      </c>
      <c r="B29" s="63"/>
      <c r="C29" s="85">
        <f>C27+C26+C25+C24+C28</f>
        <v>37738669.17</v>
      </c>
      <c r="D29" s="70">
        <f>D27+D26+D25+D24+D28</f>
        <v>5246299</v>
      </c>
      <c r="E29" s="91">
        <f>E27+E26+E25+E24+E28</f>
        <v>34464071</v>
      </c>
      <c r="F29" s="71">
        <f>F27+F26+F25+F24+F28</f>
        <v>25735261</v>
      </c>
      <c r="G29" s="71">
        <f>G27+G26+G25+G24+G28</f>
        <v>9900603.409999998</v>
      </c>
      <c r="H29" s="66">
        <f t="shared" si="0"/>
        <v>28.727318400661368</v>
      </c>
      <c r="I29" s="66">
        <f t="shared" si="1"/>
        <v>38.470965614065456</v>
      </c>
      <c r="J29" s="67">
        <f t="shared" si="2"/>
        <v>188.7159578590545</v>
      </c>
    </row>
    <row r="30" spans="1:10" ht="14.25" thickBot="1">
      <c r="A30" s="72" t="s">
        <v>9</v>
      </c>
      <c r="B30" s="63"/>
      <c r="C30" s="82">
        <f>C29+C23</f>
        <v>47639907.370000005</v>
      </c>
      <c r="D30" s="64">
        <f>D29+D23</f>
        <v>8918213.299999999</v>
      </c>
      <c r="E30" s="88">
        <f>E29+E23</f>
        <v>43548471</v>
      </c>
      <c r="F30" s="65">
        <f>F29+F23</f>
        <v>29401061</v>
      </c>
      <c r="G30" s="65">
        <f>G29+G23</f>
        <v>12845978.859999998</v>
      </c>
      <c r="H30" s="66">
        <f t="shared" si="0"/>
        <v>29.498116845480055</v>
      </c>
      <c r="I30" s="66">
        <f t="shared" si="1"/>
        <v>43.69222886208085</v>
      </c>
      <c r="J30" s="67">
        <f t="shared" si="2"/>
        <v>144.0420679330466</v>
      </c>
    </row>
    <row r="31" spans="1:6" ht="13.5">
      <c r="A31" s="13"/>
      <c r="B31" s="7"/>
      <c r="C31" s="8"/>
      <c r="D31" s="77"/>
      <c r="E31" s="8"/>
      <c r="F31" s="8"/>
    </row>
    <row r="32" spans="1:6" ht="13.5">
      <c r="A32" s="13"/>
      <c r="B32" s="7"/>
      <c r="C32" s="8"/>
      <c r="D32" s="77"/>
      <c r="E32" s="8"/>
      <c r="F32" s="8"/>
    </row>
    <row r="33" spans="1:7" ht="13.5">
      <c r="A33" s="13"/>
      <c r="B33" s="10"/>
      <c r="C33" s="8"/>
      <c r="D33" s="77"/>
      <c r="E33" s="8"/>
      <c r="F33" s="8"/>
      <c r="G33" s="2"/>
    </row>
    <row r="34" spans="1:7" ht="13.5">
      <c r="A34" s="13"/>
      <c r="B34" s="10"/>
      <c r="C34" s="8"/>
      <c r="D34" s="77"/>
      <c r="E34" s="8"/>
      <c r="F34" s="8"/>
      <c r="G34" s="2"/>
    </row>
  </sheetData>
  <sheetProtection/>
  <mergeCells count="8">
    <mergeCell ref="G5:G6"/>
    <mergeCell ref="H5:J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2015-06-03T12:08:39Z</cp:lastPrinted>
  <dcterms:created xsi:type="dcterms:W3CDTF">2006-03-15T12:33:34Z</dcterms:created>
  <dcterms:modified xsi:type="dcterms:W3CDTF">2015-06-17T08:49:40Z</dcterms:modified>
  <cp:category/>
  <cp:version/>
  <cp:contentType/>
  <cp:contentStatus/>
</cp:coreProperties>
</file>