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326" windowWidth="16275" windowHeight="1222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<sst xmlns="http://schemas.openxmlformats.org/spreadsheetml/2006/main" count="67" uniqueCount="67">
  <si>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</si>
  <si>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</si>
  <si>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</si>
  <si>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</si>
  <si>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</si>
  <si>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</si>
  <si>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</si>
  <si>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</si>
  <si>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</si>
  <si>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</si>
  <si>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</si>
  <si>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</si>
  <si>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</si>
  <si>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</si>
  <si>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</si>
  <si>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</si>
  <si>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</si>
  <si>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</si>
  <si>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</si>
  <si>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</si>
  <si>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</si>
  <si>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</si>
  <si>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</si>
  <si>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</si>
  <si>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</si>
  <si>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</si>
  <si>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</si>
  <si>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</si>
  <si>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</si>
  <si>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</si>
  <si>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</si>
  <si>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</si>
  <si>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</si>
  <si>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</si>
  <si>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</si>
  <si>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</si>
  <si>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</si>
  <si>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</si>
  <si>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</si>
  <si>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</si>
  <si>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</si>
  <si>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</si>
  <si>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</si>
  <si>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</si>
  <si>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</si>
  <si>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</si>
  <si>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</si>
  <si>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</si>
  <si>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</si>
  <si>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</si>
  <si>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</si>
  <si>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</si>
  <si>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</si>
  <si>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</si>
  <si>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</si>
  <si>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</si>
  <si>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2022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</si>
  <si>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2023 год</t>
  </si>
  <si>
    <t>План 2023 г.</t>
  </si>
  <si>
    <t>к плану 2023 г.</t>
  </si>
  <si>
    <t>структура факт 2023 г</t>
  </si>
  <si>
    <t>на 01.05.2023 г.</t>
  </si>
  <si>
    <t>Факт 4 мес.   2022 г.</t>
  </si>
  <si>
    <t>План 1 полуг.    2023 г.</t>
  </si>
  <si>
    <t>Факт 4 мес.   2023 г.</t>
  </si>
  <si>
    <t>к плану       1 полуг.    2023 г.</t>
  </si>
  <si>
    <t>к Факту      4 мес.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</si>
</sst>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11" fillId="33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50" customWidth="1"/>
    <col min="4" max="4" width="13.25390625" style="50" customWidth="1"/>
    <col min="5" max="5" width="13.00390625" style="64" customWidth="1"/>
    <col min="6" max="6" width="11.625" style="64" customWidth="1"/>
    <col min="7" max="7" width="12.125" style="64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3" customFormat="1" ht="41.25" customHeight="1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</row>
    <row r="2" spans="1:7" ht="15.75">
      <c r="A2" s="11"/>
      <c r="B2" s="12"/>
      <c r="C2" s="46"/>
      <c r="D2" s="46"/>
      <c r="E2" s="60"/>
      <c r="F2" s="60"/>
      <c r="G2" s="65"/>
    </row>
    <row r="3" spans="1:7" ht="15.75">
      <c r="A3" s="14" t="s">
        <v>61</v>
      </c>
      <c r="C3" s="68"/>
      <c r="D3" s="47"/>
      <c r="E3" s="61"/>
      <c r="F3" s="61"/>
      <c r="G3" s="66"/>
    </row>
    <row r="4" spans="1:9" ht="13.5" thickBot="1">
      <c r="A4" s="8"/>
      <c r="B4" s="9"/>
      <c r="D4" s="48"/>
      <c r="E4" s="62"/>
      <c r="F4" s="62"/>
      <c r="G4" s="67"/>
      <c r="H4" s="5" t="s">
        <v>38</v>
      </c>
      <c r="I4" t="s">
        <v>24</v>
      </c>
    </row>
    <row r="5" spans="1:12" ht="30.75" customHeight="1">
      <c r="A5" s="75" t="s">
        <v>0</v>
      </c>
      <c r="B5" s="77" t="s">
        <v>1</v>
      </c>
      <c r="C5" s="79" t="s">
        <v>56</v>
      </c>
      <c r="D5" s="79" t="s">
        <v>62</v>
      </c>
      <c r="E5" s="79" t="s">
        <v>58</v>
      </c>
      <c r="F5" s="79" t="s">
        <v>63</v>
      </c>
      <c r="G5" s="79" t="s">
        <v>64</v>
      </c>
      <c r="H5" s="72" t="s">
        <v>20</v>
      </c>
      <c r="I5" s="73"/>
      <c r="J5" s="74"/>
      <c r="K5" s="70" t="s">
        <v>60</v>
      </c>
      <c r="L5" s="71"/>
    </row>
    <row r="6" spans="1:12" ht="36.75" customHeight="1" thickBot="1">
      <c r="A6" s="76"/>
      <c r="B6" s="78"/>
      <c r="C6" s="80"/>
      <c r="D6" s="80"/>
      <c r="E6" s="80"/>
      <c r="F6" s="80"/>
      <c r="G6" s="80"/>
      <c r="H6" s="20" t="s">
        <v>59</v>
      </c>
      <c r="I6" s="20" t="s">
        <v>65</v>
      </c>
      <c r="J6" s="21" t="s">
        <v>66</v>
      </c>
      <c r="K6" s="28" t="s">
        <v>42</v>
      </c>
      <c r="L6" s="29" t="s">
        <v>43</v>
      </c>
    </row>
    <row r="7" spans="1:12" ht="13.5">
      <c r="A7" s="16" t="s">
        <v>6</v>
      </c>
      <c r="B7" s="1" t="s">
        <v>11</v>
      </c>
      <c r="C7" s="41">
        <v>8791742.62</v>
      </c>
      <c r="D7" s="41">
        <v>1660210.69</v>
      </c>
      <c r="E7" s="55">
        <v>9996000</v>
      </c>
      <c r="F7" s="55">
        <v>4797900</v>
      </c>
      <c r="G7" s="41">
        <v>2875084.36</v>
      </c>
      <c r="H7" s="31">
        <f>G7/E7*100</f>
        <v>28.762348539415765</v>
      </c>
      <c r="I7" s="31">
        <f>G7/F7*100</f>
        <v>59.92380749911419</v>
      </c>
      <c r="J7" s="32">
        <f>G7/D7*100</f>
        <v>173.17587323811293</v>
      </c>
      <c r="K7" s="2">
        <f aca="true" t="shared" si="0" ref="K7:K23">G7/$G$23*100</f>
        <v>60.20194111955971</v>
      </c>
      <c r="L7" s="2">
        <f aca="true" t="shared" si="1" ref="L7:L32">G7/$G$32*100</f>
        <v>21.202797459703877</v>
      </c>
    </row>
    <row r="8" spans="1:12" ht="13.5">
      <c r="A8" s="16" t="s">
        <v>47</v>
      </c>
      <c r="B8" s="1" t="s">
        <v>46</v>
      </c>
      <c r="C8" s="42">
        <f>3549792.85+1.19</f>
        <v>3549794.04</v>
      </c>
      <c r="D8" s="42">
        <v>996113.89</v>
      </c>
      <c r="E8" s="56">
        <v>3260000</v>
      </c>
      <c r="F8" s="56">
        <v>1629800</v>
      </c>
      <c r="G8" s="42">
        <v>1160483.84</v>
      </c>
      <c r="H8" s="22">
        <f>G8/E8*100</f>
        <v>35.59766380368099</v>
      </c>
      <c r="I8" s="22">
        <f>G8/F8*100</f>
        <v>71.2040643023684</v>
      </c>
      <c r="J8" s="23">
        <f>G8/D8*100</f>
        <v>116.50112016809643</v>
      </c>
      <c r="K8" s="2">
        <f t="shared" si="0"/>
        <v>24.299593005987678</v>
      </c>
      <c r="L8" s="2">
        <f t="shared" si="1"/>
        <v>8.55818499001518</v>
      </c>
    </row>
    <row r="9" spans="1:12" ht="13.5">
      <c r="A9" s="17" t="s">
        <v>2</v>
      </c>
      <c r="B9" s="1" t="s">
        <v>12</v>
      </c>
      <c r="C9" s="43">
        <v>4779.01</v>
      </c>
      <c r="D9" s="43">
        <v>4779.01</v>
      </c>
      <c r="E9" s="57">
        <v>10700</v>
      </c>
      <c r="F9" s="57">
        <v>4800</v>
      </c>
      <c r="G9" s="43">
        <v>4820</v>
      </c>
      <c r="H9" s="22">
        <f>G9/E9*100</f>
        <v>45.046728971962615</v>
      </c>
      <c r="I9" s="15">
        <f>G9/F9*100</f>
        <v>100.41666666666667</v>
      </c>
      <c r="J9" s="26">
        <f>G9/D9*100</f>
        <v>100.85770902341697</v>
      </c>
      <c r="K9" s="2">
        <f t="shared" si="0"/>
        <v>0.10092690156621276</v>
      </c>
      <c r="L9" s="2">
        <f t="shared" si="1"/>
        <v>0.03554590786190798</v>
      </c>
    </row>
    <row r="10" spans="1:12" ht="13.5">
      <c r="A10" s="17" t="s">
        <v>3</v>
      </c>
      <c r="B10" s="1" t="s">
        <v>13</v>
      </c>
      <c r="C10" s="43">
        <v>362425.53</v>
      </c>
      <c r="D10" s="43">
        <v>11193.34</v>
      </c>
      <c r="E10" s="57">
        <v>315000</v>
      </c>
      <c r="F10" s="57">
        <v>14000</v>
      </c>
      <c r="G10" s="43">
        <v>9046.48</v>
      </c>
      <c r="H10" s="22">
        <f aca="true" t="shared" si="2" ref="H10:H32">G10/E10*100</f>
        <v>2.8718984126984126</v>
      </c>
      <c r="I10" s="22">
        <f aca="true" t="shared" si="3" ref="I10:I32">G10/F10*100</f>
        <v>64.61771428571427</v>
      </c>
      <c r="J10" s="23">
        <f>G10/D10*100</f>
        <v>80.8202020129827</v>
      </c>
      <c r="K10" s="2">
        <f t="shared" si="0"/>
        <v>0.18942597437359177</v>
      </c>
      <c r="L10" s="2">
        <f t="shared" si="1"/>
        <v>0.0667148017748119</v>
      </c>
    </row>
    <row r="11" spans="1:12" ht="15" customHeight="1">
      <c r="A11" s="17" t="s">
        <v>4</v>
      </c>
      <c r="B11" s="1" t="s">
        <v>51</v>
      </c>
      <c r="C11" s="43">
        <v>2035679.57</v>
      </c>
      <c r="D11" s="43">
        <v>416913.01</v>
      </c>
      <c r="E11" s="57">
        <v>1961600</v>
      </c>
      <c r="F11" s="57">
        <v>472100</v>
      </c>
      <c r="G11" s="43">
        <v>126334</v>
      </c>
      <c r="H11" s="22">
        <f t="shared" si="2"/>
        <v>6.440354812398043</v>
      </c>
      <c r="I11" s="22">
        <f t="shared" si="3"/>
        <v>26.760008472781188</v>
      </c>
      <c r="J11" s="27">
        <f aca="true" t="shared" si="4" ref="J11:J32">G11/D11*100</f>
        <v>30.302244585747033</v>
      </c>
      <c r="K11" s="2">
        <f t="shared" si="0"/>
        <v>2.6453317805945895</v>
      </c>
      <c r="L11" s="2">
        <f t="shared" si="1"/>
        <v>0.9316715194660338</v>
      </c>
    </row>
    <row r="12" spans="1:12" ht="12.75" customHeight="1">
      <c r="A12" s="17" t="s">
        <v>21</v>
      </c>
      <c r="B12" s="1" t="s">
        <v>22</v>
      </c>
      <c r="C12" s="43">
        <v>6200</v>
      </c>
      <c r="D12" s="43">
        <v>0</v>
      </c>
      <c r="E12" s="57">
        <v>1800</v>
      </c>
      <c r="F12" s="57">
        <v>800</v>
      </c>
      <c r="G12" s="43">
        <v>210</v>
      </c>
      <c r="H12" s="22">
        <f t="shared" si="2"/>
        <v>11.666666666666666</v>
      </c>
      <c r="I12" s="22">
        <f t="shared" si="3"/>
        <v>26.25</v>
      </c>
      <c r="J12" s="27" t="e">
        <f t="shared" si="4"/>
        <v>#DIV/0!</v>
      </c>
      <c r="K12" s="2">
        <f t="shared" si="0"/>
        <v>0.004397230151225037</v>
      </c>
      <c r="L12" s="2">
        <f t="shared" si="1"/>
        <v>0.0015486806329876922</v>
      </c>
    </row>
    <row r="13" spans="1:12" ht="13.5" customHeight="1" hidden="1">
      <c r="A13" s="17" t="s">
        <v>29</v>
      </c>
      <c r="B13" s="1" t="s">
        <v>31</v>
      </c>
      <c r="C13" s="43">
        <v>0</v>
      </c>
      <c r="D13" s="43">
        <v>0</v>
      </c>
      <c r="E13" s="57">
        <v>0</v>
      </c>
      <c r="F13" s="57">
        <v>0</v>
      </c>
      <c r="G13" s="43">
        <v>0</v>
      </c>
      <c r="H13" s="22" t="e">
        <f t="shared" si="2"/>
        <v>#DIV/0!</v>
      </c>
      <c r="I13" s="22" t="e">
        <f t="shared" si="3"/>
        <v>#DIV/0!</v>
      </c>
      <c r="J13" s="27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7" t="s">
        <v>30</v>
      </c>
      <c r="B14" s="1" t="s">
        <v>50</v>
      </c>
      <c r="C14" s="43">
        <v>447505.16</v>
      </c>
      <c r="D14" s="43">
        <v>118937.52</v>
      </c>
      <c r="E14" s="57">
        <v>400700</v>
      </c>
      <c r="F14" s="57">
        <v>200300</v>
      </c>
      <c r="G14" s="43">
        <v>93331.96</v>
      </c>
      <c r="H14" s="22">
        <f t="shared" si="2"/>
        <v>23.29222859995009</v>
      </c>
      <c r="I14" s="22">
        <f t="shared" si="3"/>
        <v>46.59608587119322</v>
      </c>
      <c r="J14" s="27">
        <f t="shared" si="4"/>
        <v>78.47141927963523</v>
      </c>
      <c r="K14" s="2">
        <f t="shared" si="0"/>
        <v>1.9542957551663291</v>
      </c>
      <c r="L14" s="2">
        <f t="shared" si="1"/>
        <v>0.6882923756703904</v>
      </c>
    </row>
    <row r="15" spans="1:12" ht="13.5">
      <c r="A15" s="17" t="s">
        <v>27</v>
      </c>
      <c r="B15" s="1" t="s">
        <v>28</v>
      </c>
      <c r="C15" s="43">
        <v>206372.55</v>
      </c>
      <c r="D15" s="43">
        <v>60103.74</v>
      </c>
      <c r="E15" s="57">
        <v>174100</v>
      </c>
      <c r="F15" s="57">
        <v>87000</v>
      </c>
      <c r="G15" s="43">
        <v>145223.01</v>
      </c>
      <c r="H15" s="22">
        <f t="shared" si="2"/>
        <v>83.41356117174038</v>
      </c>
      <c r="I15" s="22">
        <f t="shared" si="3"/>
        <v>166.92300000000003</v>
      </c>
      <c r="J15" s="23">
        <f t="shared" si="4"/>
        <v>241.62058800334222</v>
      </c>
      <c r="K15" s="2">
        <f t="shared" si="0"/>
        <v>3.0408523724935956</v>
      </c>
      <c r="L15" s="2">
        <f t="shared" si="1"/>
        <v>1.0709717288151333</v>
      </c>
    </row>
    <row r="16" spans="1:12" ht="13.5">
      <c r="A16" s="17" t="s">
        <v>40</v>
      </c>
      <c r="B16" s="1" t="s">
        <v>39</v>
      </c>
      <c r="C16" s="43">
        <v>27135.27</v>
      </c>
      <c r="D16" s="43">
        <v>0</v>
      </c>
      <c r="E16" s="57">
        <v>0</v>
      </c>
      <c r="F16" s="57">
        <v>0</v>
      </c>
      <c r="G16" s="43">
        <v>0</v>
      </c>
      <c r="H16" s="22" t="e">
        <f t="shared" si="2"/>
        <v>#DIV/0!</v>
      </c>
      <c r="I16" s="22" t="e">
        <f t="shared" si="3"/>
        <v>#DIV/0!</v>
      </c>
      <c r="J16" s="23" t="e">
        <f t="shared" si="4"/>
        <v>#DIV/0!</v>
      </c>
      <c r="K16" s="2">
        <f t="shared" si="0"/>
        <v>0</v>
      </c>
      <c r="L16" s="2">
        <f t="shared" si="1"/>
        <v>0</v>
      </c>
    </row>
    <row r="17" spans="1:12" ht="13.5" customHeight="1" thickBot="1">
      <c r="A17" s="17" t="s">
        <v>36</v>
      </c>
      <c r="B17" s="1" t="s">
        <v>37</v>
      </c>
      <c r="C17" s="43">
        <v>0</v>
      </c>
      <c r="D17" s="43">
        <v>0</v>
      </c>
      <c r="E17" s="57">
        <v>361200</v>
      </c>
      <c r="F17" s="57">
        <v>361200</v>
      </c>
      <c r="G17" s="43">
        <v>361200</v>
      </c>
      <c r="H17" s="22">
        <f t="shared" si="2"/>
        <v>100</v>
      </c>
      <c r="I17" s="22">
        <f t="shared" si="3"/>
        <v>100</v>
      </c>
      <c r="J17" s="23" t="e">
        <f t="shared" si="4"/>
        <v>#DIV/0!</v>
      </c>
      <c r="K17" s="2">
        <f t="shared" si="0"/>
        <v>7.5632358601070635</v>
      </c>
      <c r="L17" s="2">
        <f t="shared" si="1"/>
        <v>2.6637306887388306</v>
      </c>
    </row>
    <row r="18" spans="1:12" ht="13.5" customHeight="1" hidden="1">
      <c r="A18" s="17" t="s">
        <v>32</v>
      </c>
      <c r="B18" s="1" t="s">
        <v>33</v>
      </c>
      <c r="C18" s="43">
        <v>0</v>
      </c>
      <c r="D18" s="43">
        <v>0</v>
      </c>
      <c r="E18" s="57">
        <v>0</v>
      </c>
      <c r="F18" s="57">
        <v>0</v>
      </c>
      <c r="G18" s="43">
        <v>0</v>
      </c>
      <c r="H18" s="22" t="e">
        <f t="shared" si="2"/>
        <v>#DIV/0!</v>
      </c>
      <c r="I18" s="22" t="e">
        <f t="shared" si="3"/>
        <v>#DIV/0!</v>
      </c>
      <c r="J18" s="23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7" t="s">
        <v>7</v>
      </c>
      <c r="B19" s="1" t="s">
        <v>14</v>
      </c>
      <c r="C19" s="43">
        <v>0</v>
      </c>
      <c r="D19" s="43">
        <v>0</v>
      </c>
      <c r="E19" s="57">
        <v>0</v>
      </c>
      <c r="F19" s="57">
        <v>0</v>
      </c>
      <c r="G19" s="43">
        <v>0</v>
      </c>
      <c r="H19" s="22" t="e">
        <f t="shared" si="2"/>
        <v>#DIV/0!</v>
      </c>
      <c r="I19" s="22" t="e">
        <f t="shared" si="3"/>
        <v>#DIV/0!</v>
      </c>
      <c r="J19" s="23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3.5" customHeight="1" hidden="1">
      <c r="A20" s="18" t="s">
        <v>44</v>
      </c>
      <c r="B20" s="3" t="s">
        <v>45</v>
      </c>
      <c r="C20" s="44">
        <v>0</v>
      </c>
      <c r="D20" s="44">
        <v>0</v>
      </c>
      <c r="E20" s="58">
        <v>0</v>
      </c>
      <c r="F20" s="58">
        <v>0</v>
      </c>
      <c r="G20" s="44">
        <v>0</v>
      </c>
      <c r="H20" s="22" t="e">
        <f t="shared" si="2"/>
        <v>#DIV/0!</v>
      </c>
      <c r="I20" s="22" t="e">
        <f t="shared" si="3"/>
        <v>#DIV/0!</v>
      </c>
      <c r="J20" s="23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18" t="s">
        <v>48</v>
      </c>
      <c r="B21" s="3" t="s">
        <v>49</v>
      </c>
      <c r="C21" s="44">
        <v>0</v>
      </c>
      <c r="D21" s="44">
        <v>0</v>
      </c>
      <c r="E21" s="58">
        <v>0</v>
      </c>
      <c r="F21" s="58">
        <v>0</v>
      </c>
      <c r="G21" s="44">
        <v>0</v>
      </c>
      <c r="H21" s="51" t="e">
        <f t="shared" si="2"/>
        <v>#DIV/0!</v>
      </c>
      <c r="I21" s="51" t="e">
        <f t="shared" si="3"/>
        <v>#DIV/0!</v>
      </c>
      <c r="J21" s="52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hidden="1">
      <c r="A22" s="18" t="s">
        <v>5</v>
      </c>
      <c r="B22" s="3" t="s">
        <v>15</v>
      </c>
      <c r="C22" s="44">
        <v>0</v>
      </c>
      <c r="D22" s="44">
        <v>0</v>
      </c>
      <c r="E22" s="58">
        <v>0</v>
      </c>
      <c r="F22" s="58">
        <v>0</v>
      </c>
      <c r="G22" s="44">
        <v>0</v>
      </c>
      <c r="H22" s="51" t="e">
        <f t="shared" si="2"/>
        <v>#DIV/0!</v>
      </c>
      <c r="I22" s="51" t="e">
        <f t="shared" si="3"/>
        <v>#DIV/0!</v>
      </c>
      <c r="J22" s="52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3" t="s">
        <v>41</v>
      </c>
      <c r="B23" s="34"/>
      <c r="C23" s="39">
        <f>SUM(C7:C22)</f>
        <v>15431633.75</v>
      </c>
      <c r="D23" s="39">
        <f>SUM(D7:D22)</f>
        <v>3268251.1999999997</v>
      </c>
      <c r="E23" s="39">
        <f>SUM(E7:E22)</f>
        <v>16481100</v>
      </c>
      <c r="F23" s="39">
        <f>SUM(F7:F22)</f>
        <v>7567900</v>
      </c>
      <c r="G23" s="39">
        <f>SUM(G7:G22)</f>
        <v>4775733.65</v>
      </c>
      <c r="H23" s="35">
        <f t="shared" si="2"/>
        <v>28.977032176250372</v>
      </c>
      <c r="I23" s="35">
        <f t="shared" si="3"/>
        <v>63.10513682791792</v>
      </c>
      <c r="J23" s="36">
        <f t="shared" si="4"/>
        <v>146.1250484662868</v>
      </c>
      <c r="K23" s="30">
        <f t="shared" si="0"/>
        <v>100</v>
      </c>
      <c r="L23" s="30">
        <f t="shared" si="1"/>
        <v>35.21945815267916</v>
      </c>
    </row>
    <row r="24" spans="1:12" ht="14.25" customHeight="1">
      <c r="A24" s="19" t="s">
        <v>16</v>
      </c>
      <c r="B24" s="4" t="s">
        <v>17</v>
      </c>
      <c r="C24" s="42">
        <v>13702400</v>
      </c>
      <c r="D24" s="42">
        <v>7842120</v>
      </c>
      <c r="E24" s="56">
        <v>12576500</v>
      </c>
      <c r="F24" s="56">
        <v>7204570</v>
      </c>
      <c r="G24" s="42">
        <v>6351245</v>
      </c>
      <c r="H24" s="15">
        <f t="shared" si="2"/>
        <v>50.50089452550392</v>
      </c>
      <c r="I24" s="15">
        <f t="shared" si="3"/>
        <v>88.15578167746305</v>
      </c>
      <c r="J24" s="26">
        <f t="shared" si="4"/>
        <v>80.98887800747757</v>
      </c>
      <c r="L24" s="2">
        <f t="shared" si="1"/>
        <v>46.83833393742817</v>
      </c>
    </row>
    <row r="25" spans="1:12" ht="14.25" customHeight="1">
      <c r="A25" s="19" t="s">
        <v>19</v>
      </c>
      <c r="B25" s="4" t="s">
        <v>18</v>
      </c>
      <c r="C25" s="43">
        <v>9602895.08</v>
      </c>
      <c r="D25" s="43">
        <v>522700</v>
      </c>
      <c r="E25" s="57">
        <v>9100503</v>
      </c>
      <c r="F25" s="57">
        <v>863853</v>
      </c>
      <c r="G25" s="43">
        <v>508700</v>
      </c>
      <c r="H25" s="15">
        <f t="shared" si="2"/>
        <v>5.589800915399952</v>
      </c>
      <c r="I25" s="15">
        <f t="shared" si="3"/>
        <v>58.88733384036404</v>
      </c>
      <c r="J25" s="26">
        <f t="shared" si="4"/>
        <v>97.32159938779415</v>
      </c>
      <c r="L25" s="2">
        <f t="shared" si="1"/>
        <v>3.751494466670662</v>
      </c>
    </row>
    <row r="26" spans="1:12" ht="13.5" customHeight="1">
      <c r="A26" s="17" t="s">
        <v>10</v>
      </c>
      <c r="B26" s="1" t="s">
        <v>23</v>
      </c>
      <c r="C26" s="43">
        <v>157620</v>
      </c>
      <c r="D26" s="43">
        <v>78070</v>
      </c>
      <c r="E26" s="57">
        <v>165220</v>
      </c>
      <c r="F26" s="57">
        <v>84370</v>
      </c>
      <c r="G26" s="43">
        <v>84370</v>
      </c>
      <c r="H26" s="15">
        <f t="shared" si="2"/>
        <v>51.06524633821571</v>
      </c>
      <c r="I26" s="15">
        <f t="shared" si="3"/>
        <v>100</v>
      </c>
      <c r="J26" s="26">
        <f t="shared" si="4"/>
        <v>108.06968105546304</v>
      </c>
      <c r="L26" s="2">
        <f t="shared" si="1"/>
        <v>0.6222008809770075</v>
      </c>
    </row>
    <row r="27" spans="1:12" ht="16.5" customHeight="1">
      <c r="A27" s="18" t="s">
        <v>25</v>
      </c>
      <c r="B27" s="1" t="s">
        <v>26</v>
      </c>
      <c r="C27" s="44">
        <v>4317130.39</v>
      </c>
      <c r="D27" s="44">
        <v>749513.75</v>
      </c>
      <c r="E27" s="58">
        <v>1658528.46</v>
      </c>
      <c r="F27" s="58">
        <v>976928.46</v>
      </c>
      <c r="G27" s="44">
        <v>1772903.46</v>
      </c>
      <c r="H27" s="15">
        <f t="shared" si="2"/>
        <v>106.8961734910476</v>
      </c>
      <c r="I27" s="15">
        <f t="shared" si="3"/>
        <v>181.47730694630394</v>
      </c>
      <c r="J27" s="26">
        <f t="shared" si="4"/>
        <v>236.54048508116094</v>
      </c>
      <c r="L27" s="2">
        <f t="shared" si="1"/>
        <v>13.074577393613666</v>
      </c>
    </row>
    <row r="28" spans="1:12" ht="16.5" customHeight="1" hidden="1">
      <c r="A28" s="18" t="s">
        <v>53</v>
      </c>
      <c r="B28" s="3" t="s">
        <v>52</v>
      </c>
      <c r="C28" s="44">
        <v>0</v>
      </c>
      <c r="D28" s="44">
        <v>0</v>
      </c>
      <c r="E28" s="58">
        <v>0</v>
      </c>
      <c r="F28" s="58">
        <v>0</v>
      </c>
      <c r="G28" s="44">
        <v>0</v>
      </c>
      <c r="H28" s="15" t="e">
        <f t="shared" si="2"/>
        <v>#DIV/0!</v>
      </c>
      <c r="I28" s="22" t="e">
        <f t="shared" si="3"/>
        <v>#DIV/0!</v>
      </c>
      <c r="J28" s="23" t="e">
        <f t="shared" si="4"/>
        <v>#DIV/0!</v>
      </c>
      <c r="L28" s="2">
        <f t="shared" si="1"/>
        <v>0</v>
      </c>
    </row>
    <row r="29" spans="1:12" ht="16.5" customHeight="1" thickBot="1">
      <c r="A29" s="18" t="s">
        <v>54</v>
      </c>
      <c r="B29" s="3" t="s">
        <v>55</v>
      </c>
      <c r="C29" s="44">
        <v>0</v>
      </c>
      <c r="D29" s="44">
        <v>0</v>
      </c>
      <c r="E29" s="58">
        <v>0</v>
      </c>
      <c r="F29" s="58">
        <v>0</v>
      </c>
      <c r="G29" s="44">
        <v>66977.26</v>
      </c>
      <c r="H29" s="15" t="e">
        <f>G29/E29*100</f>
        <v>#DIV/0!</v>
      </c>
      <c r="I29" s="22" t="e">
        <f>G29/F29*100</f>
        <v>#DIV/0!</v>
      </c>
      <c r="J29" s="23" t="e">
        <f>G29/D29*100</f>
        <v>#DIV/0!</v>
      </c>
      <c r="L29" s="2">
        <f>G29/$G$32*100</f>
        <v>0.49393516863133924</v>
      </c>
    </row>
    <row r="30" spans="1:12" ht="16.5" customHeight="1" hidden="1">
      <c r="A30" s="24" t="s">
        <v>34</v>
      </c>
      <c r="B30" s="25" t="s">
        <v>35</v>
      </c>
      <c r="C30" s="45">
        <v>0</v>
      </c>
      <c r="D30" s="45">
        <v>0</v>
      </c>
      <c r="E30" s="59">
        <v>0</v>
      </c>
      <c r="F30" s="59">
        <v>0</v>
      </c>
      <c r="G30" s="45">
        <v>0</v>
      </c>
      <c r="H30" s="15" t="e">
        <f t="shared" si="2"/>
        <v>#DIV/0!</v>
      </c>
      <c r="I30" s="53" t="e">
        <f t="shared" si="3"/>
        <v>#DIV/0!</v>
      </c>
      <c r="J30" s="37" t="e">
        <f t="shared" si="4"/>
        <v>#DIV/0!</v>
      </c>
      <c r="L30" s="2">
        <f t="shared" si="1"/>
        <v>0</v>
      </c>
    </row>
    <row r="31" spans="1:12" ht="15.75" customHeight="1" thickBot="1">
      <c r="A31" s="33" t="s">
        <v>8</v>
      </c>
      <c r="B31" s="34"/>
      <c r="C31" s="40">
        <f>SUM(C24:C30)</f>
        <v>27780045.47</v>
      </c>
      <c r="D31" s="40">
        <f>SUM(D24:D30)</f>
        <v>9192403.75</v>
      </c>
      <c r="E31" s="40">
        <f>SUM(E24:E30)</f>
        <v>23500751.46</v>
      </c>
      <c r="F31" s="40">
        <f>SUM(F24:F30)</f>
        <v>9129721.46</v>
      </c>
      <c r="G31" s="40">
        <f>SUM(G24:G30)</f>
        <v>8784195.72</v>
      </c>
      <c r="H31" s="35">
        <f t="shared" si="2"/>
        <v>37.378361006673956</v>
      </c>
      <c r="I31" s="35">
        <f t="shared" si="3"/>
        <v>96.21537478975837</v>
      </c>
      <c r="J31" s="36">
        <f t="shared" si="4"/>
        <v>95.55928959277927</v>
      </c>
      <c r="L31" s="30">
        <f t="shared" si="1"/>
        <v>64.78054184732085</v>
      </c>
    </row>
    <row r="32" spans="1:12" ht="14.25" thickBot="1">
      <c r="A32" s="38" t="s">
        <v>9</v>
      </c>
      <c r="B32" s="34"/>
      <c r="C32" s="39">
        <f>C31+C23</f>
        <v>43211679.22</v>
      </c>
      <c r="D32" s="39">
        <f>D31+D23</f>
        <v>12460654.95</v>
      </c>
      <c r="E32" s="39">
        <f>E31+E23</f>
        <v>39981851.46</v>
      </c>
      <c r="F32" s="39">
        <f>F31+F23</f>
        <v>16697621.46</v>
      </c>
      <c r="G32" s="39">
        <f>G31+G23</f>
        <v>13559929.370000001</v>
      </c>
      <c r="H32" s="35">
        <f t="shared" si="2"/>
        <v>33.91521121418323</v>
      </c>
      <c r="I32" s="35">
        <f t="shared" si="3"/>
        <v>81.20874821892147</v>
      </c>
      <c r="J32" s="36">
        <f t="shared" si="4"/>
        <v>108.82196340730871</v>
      </c>
      <c r="L32" s="30">
        <f t="shared" si="1"/>
        <v>100</v>
      </c>
    </row>
    <row r="33" spans="1:10" ht="13.5">
      <c r="A33" s="10"/>
      <c r="B33" s="6"/>
      <c r="C33" s="49"/>
      <c r="D33" s="49"/>
      <c r="E33" s="63"/>
      <c r="F33" s="63"/>
      <c r="H33" s="54"/>
      <c r="I33" s="54"/>
      <c r="J33" s="54"/>
    </row>
    <row r="34" spans="1:7" ht="13.5">
      <c r="A34" s="10"/>
      <c r="B34" s="7"/>
      <c r="C34" s="49"/>
      <c r="D34" s="49"/>
      <c r="E34" s="63"/>
      <c r="F34" s="63"/>
      <c r="G34" s="66"/>
    </row>
    <row r="35" spans="1:7" ht="13.5">
      <c r="A35" s="10"/>
      <c r="B35" s="7"/>
      <c r="C35" s="49"/>
      <c r="D35" s="49"/>
      <c r="E35" s="63"/>
      <c r="F35" s="63"/>
      <c r="G35" s="66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2023-05-02T14:05:19Z</cp:lastPrinted>
  <dcterms:created xsi:type="dcterms:W3CDTF">2006-03-15T12:33:34Z</dcterms:created>
  <dcterms:modified xsi:type="dcterms:W3CDTF">2023-05-11T12:27:27Z</dcterms:modified>
  <cp:category/>
  <cp:version/>
  <cp:contentType/>
  <cp:contentStatus/>
</cp:coreProperties>
</file>