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401" windowWidth="13230" windowHeight="1222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<sst xmlns="http://schemas.openxmlformats.org/spreadsheetml/2006/main" count="67" uniqueCount="67">
  <si>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</si>
  <si>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</si>
  <si>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</si>
  <si>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</si>
  <si>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</si>
  <si>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</si>
  <si>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</si>
  <si>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</si>
  <si>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</si>
  <si>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</si>
  <si>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</si>
  <si>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</si>
  <si>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</si>
  <si>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</si>
  <si>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</si>
  <si>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</si>
  <si>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</si>
  <si>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</si>
  <si>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</si>
  <si>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</si>
  <si>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</si>
  <si>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</si>
  <si>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</si>
  <si>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</si>
  <si>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</si>
  <si>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</si>
  <si>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</si>
  <si>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</si>
  <si>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</si>
  <si>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</si>
  <si>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</si>
  <si>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</si>
  <si>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</si>
  <si>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</si>
  <si>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</si>
  <si>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</si>
  <si>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</si>
  <si>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</si>
  <si>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</si>
  <si>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</si>
  <si>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</si>
  <si>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</si>
  <si>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</si>
  <si>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</si>
  <si>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</si>
  <si>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</si>
  <si>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</si>
  <si>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</si>
  <si>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</si>
  <si>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</si>
  <si>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</si>
  <si>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</si>
  <si>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</si>
  <si>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</si>
  <si>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</si>
  <si>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</si>
  <si>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</si>
  <si>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</si>
  <si>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</si>
  <si>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</si>
  <si>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</si>
  <si>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План 1 полуг.    2023 г.</t>
  </si>
  <si>
    <t>к плану       1 полуг.    2023 г.</t>
  </si>
  <si>
    <t>на 01.07.2023 г.</t>
  </si>
  <si>
    <t>Факт 1 полуг.   2022 г.</t>
  </si>
  <si>
    <t>Факт 1 полуг.   2023 г.</t>
  </si>
  <si>
    <t>к Факту      1 полуг.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</si>
</sst>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63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56</v>
      </c>
      <c r="D5" s="79" t="s">
        <v>64</v>
      </c>
      <c r="E5" s="79" t="s">
        <v>58</v>
      </c>
      <c r="F5" s="79" t="s">
        <v>61</v>
      </c>
      <c r="G5" s="79" t="s">
        <v>65</v>
      </c>
      <c r="H5" s="72" t="s">
        <v>20</v>
      </c>
      <c r="I5" s="73"/>
      <c r="J5" s="74"/>
      <c r="K5" s="70" t="s">
        <v>60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59</v>
      </c>
      <c r="I6" s="20" t="s">
        <v>62</v>
      </c>
      <c r="J6" s="21" t="s">
        <v>66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8791742.62</v>
      </c>
      <c r="D7" s="41">
        <v>3139229.31</v>
      </c>
      <c r="E7" s="55">
        <v>9996000</v>
      </c>
      <c r="F7" s="55">
        <v>4797900</v>
      </c>
      <c r="G7" s="41">
        <v>3414052.17</v>
      </c>
      <c r="H7" s="31">
        <f>G7/E7*100</f>
        <v>34.15418337334934</v>
      </c>
      <c r="I7" s="31">
        <f>G7/F7*100</f>
        <v>71.1572181579441</v>
      </c>
      <c r="J7" s="32">
        <f>G7/D7*100</f>
        <v>108.75446910248172</v>
      </c>
      <c r="K7" s="2">
        <f aca="true" t="shared" si="0" ref="K7:K23">G7/$G$23*100</f>
        <v>56.68058945796592</v>
      </c>
      <c r="L7" s="2">
        <f aca="true" t="shared" si="1" ref="L7:L32">G7/$G$32*100</f>
        <v>21.121361910439983</v>
      </c>
    </row>
    <row r="8" spans="1:12" ht="13.5">
      <c r="A8" s="16" t="s">
        <v>47</v>
      </c>
      <c r="B8" s="1" t="s">
        <v>46</v>
      </c>
      <c r="C8" s="42">
        <f>3549792.85+1.19</f>
        <v>3549794.04</v>
      </c>
      <c r="D8" s="42">
        <v>1665995.23</v>
      </c>
      <c r="E8" s="56">
        <v>3260000</v>
      </c>
      <c r="F8" s="56">
        <v>1629800</v>
      </c>
      <c r="G8" s="42">
        <v>1754169.34</v>
      </c>
      <c r="H8" s="22">
        <f>G8/E8*100</f>
        <v>53.80887546012271</v>
      </c>
      <c r="I8" s="22">
        <f>G8/F8*100</f>
        <v>107.63095717265922</v>
      </c>
      <c r="J8" s="23">
        <f>G8/D8*100</f>
        <v>105.29257877887201</v>
      </c>
      <c r="K8" s="2">
        <f t="shared" si="0"/>
        <v>29.122973888325514</v>
      </c>
      <c r="L8" s="2">
        <f t="shared" si="1"/>
        <v>10.852337233715339</v>
      </c>
    </row>
    <row r="9" spans="1:12" ht="13.5">
      <c r="A9" s="17" t="s">
        <v>2</v>
      </c>
      <c r="B9" s="1" t="s">
        <v>12</v>
      </c>
      <c r="C9" s="43">
        <v>4779.01</v>
      </c>
      <c r="D9" s="43">
        <v>4779.01</v>
      </c>
      <c r="E9" s="57">
        <v>10700</v>
      </c>
      <c r="F9" s="57">
        <v>4800</v>
      </c>
      <c r="G9" s="43">
        <v>4820</v>
      </c>
      <c r="H9" s="22">
        <f>G9/E9*100</f>
        <v>45.046728971962615</v>
      </c>
      <c r="I9" s="15">
        <f>G9/F9*100</f>
        <v>100.41666666666667</v>
      </c>
      <c r="J9" s="26">
        <f>G9/D9*100</f>
        <v>100.85770902341697</v>
      </c>
      <c r="K9" s="2">
        <f t="shared" si="0"/>
        <v>0.08002233931515926</v>
      </c>
      <c r="L9" s="2">
        <f t="shared" si="1"/>
        <v>0.029819393301280663</v>
      </c>
    </row>
    <row r="10" spans="1:12" ht="13.5">
      <c r="A10" s="17" t="s">
        <v>3</v>
      </c>
      <c r="B10" s="1" t="s">
        <v>13</v>
      </c>
      <c r="C10" s="43">
        <v>362425.53</v>
      </c>
      <c r="D10" s="43">
        <v>15929.9</v>
      </c>
      <c r="E10" s="57">
        <v>315000</v>
      </c>
      <c r="F10" s="57">
        <v>14000</v>
      </c>
      <c r="G10" s="43">
        <v>14046.22</v>
      </c>
      <c r="H10" s="22">
        <f aca="true" t="shared" si="2" ref="H10:H32">G10/E10*100</f>
        <v>4.45911746031746</v>
      </c>
      <c r="I10" s="22">
        <f aca="true" t="shared" si="3" ref="I10:I32">G10/F10*100</f>
        <v>100.33014285714286</v>
      </c>
      <c r="J10" s="23">
        <f>G10/D10*100</f>
        <v>88.17519256241407</v>
      </c>
      <c r="K10" s="2">
        <f t="shared" si="0"/>
        <v>0.23319738235173781</v>
      </c>
      <c r="L10" s="2">
        <f t="shared" si="1"/>
        <v>0.0868982901610611</v>
      </c>
    </row>
    <row r="11" spans="1:12" ht="15" customHeight="1">
      <c r="A11" s="17" t="s">
        <v>4</v>
      </c>
      <c r="B11" s="1" t="s">
        <v>51</v>
      </c>
      <c r="C11" s="43">
        <v>2035679.57</v>
      </c>
      <c r="D11" s="43">
        <v>584282.92</v>
      </c>
      <c r="E11" s="57">
        <v>1961600</v>
      </c>
      <c r="F11" s="57">
        <v>472100</v>
      </c>
      <c r="G11" s="43">
        <v>200236.86</v>
      </c>
      <c r="H11" s="22">
        <f t="shared" si="2"/>
        <v>10.207833401305058</v>
      </c>
      <c r="I11" s="22">
        <f t="shared" si="3"/>
        <v>42.41407752594789</v>
      </c>
      <c r="J11" s="27">
        <f aca="true" t="shared" si="4" ref="J11:J32">G11/D11*100</f>
        <v>34.27053113241783</v>
      </c>
      <c r="K11" s="2">
        <f t="shared" si="0"/>
        <v>3.3243614013116263</v>
      </c>
      <c r="L11" s="2">
        <f t="shared" si="1"/>
        <v>1.2387845812766545</v>
      </c>
    </row>
    <row r="12" spans="1:12" ht="12.75" customHeight="1">
      <c r="A12" s="17" t="s">
        <v>21</v>
      </c>
      <c r="B12" s="1" t="s">
        <v>22</v>
      </c>
      <c r="C12" s="43">
        <v>6200</v>
      </c>
      <c r="D12" s="43">
        <v>3080</v>
      </c>
      <c r="E12" s="57">
        <v>1800</v>
      </c>
      <c r="F12" s="57">
        <v>800</v>
      </c>
      <c r="G12" s="43">
        <v>210</v>
      </c>
      <c r="H12" s="22">
        <f t="shared" si="2"/>
        <v>11.666666666666666</v>
      </c>
      <c r="I12" s="22">
        <f t="shared" si="3"/>
        <v>26.25</v>
      </c>
      <c r="J12" s="27">
        <f t="shared" si="4"/>
        <v>6.8181818181818175</v>
      </c>
      <c r="K12" s="2">
        <f t="shared" si="0"/>
        <v>0.0034864504680878513</v>
      </c>
      <c r="L12" s="2">
        <f t="shared" si="1"/>
        <v>0.0012991851853255063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447505.16</v>
      </c>
      <c r="D14" s="43">
        <v>236560.54</v>
      </c>
      <c r="E14" s="57">
        <v>400700</v>
      </c>
      <c r="F14" s="57">
        <v>200300</v>
      </c>
      <c r="G14" s="43">
        <v>108267.22</v>
      </c>
      <c r="H14" s="22">
        <f t="shared" si="2"/>
        <v>27.019520838532568</v>
      </c>
      <c r="I14" s="22">
        <f t="shared" si="3"/>
        <v>54.05253120319521</v>
      </c>
      <c r="J14" s="27">
        <f t="shared" si="4"/>
        <v>45.767235735934655</v>
      </c>
      <c r="K14" s="2">
        <f t="shared" si="0"/>
        <v>1.79746809451224</v>
      </c>
      <c r="L14" s="2">
        <f t="shared" si="1"/>
        <v>0.6698055632398922</v>
      </c>
    </row>
    <row r="15" spans="1:12" ht="13.5">
      <c r="A15" s="17" t="s">
        <v>27</v>
      </c>
      <c r="B15" s="1" t="s">
        <v>28</v>
      </c>
      <c r="C15" s="43">
        <v>206372.55</v>
      </c>
      <c r="D15" s="43">
        <v>88518.06</v>
      </c>
      <c r="E15" s="57">
        <v>174100</v>
      </c>
      <c r="F15" s="57">
        <v>87000</v>
      </c>
      <c r="G15" s="43">
        <v>148660.08</v>
      </c>
      <c r="H15" s="22">
        <f t="shared" si="2"/>
        <v>85.3877541642734</v>
      </c>
      <c r="I15" s="22">
        <f t="shared" si="3"/>
        <v>170.87365517241378</v>
      </c>
      <c r="J15" s="23">
        <f t="shared" si="4"/>
        <v>167.9432197226193</v>
      </c>
      <c r="K15" s="2">
        <f t="shared" si="0"/>
        <v>2.468076216676083</v>
      </c>
      <c r="L15" s="2">
        <f t="shared" si="1"/>
        <v>0.919699874215736</v>
      </c>
    </row>
    <row r="16" spans="1:12" ht="13.5">
      <c r="A16" s="17" t="s">
        <v>40</v>
      </c>
      <c r="B16" s="1" t="s">
        <v>39</v>
      </c>
      <c r="C16" s="43">
        <v>27135.27</v>
      </c>
      <c r="D16" s="43">
        <v>0</v>
      </c>
      <c r="E16" s="57">
        <v>0</v>
      </c>
      <c r="F16" s="57">
        <v>0</v>
      </c>
      <c r="G16" s="43">
        <v>17656.15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0.29312996396252056</v>
      </c>
      <c r="L16" s="2">
        <f t="shared" si="1"/>
        <v>0.10923146909469017</v>
      </c>
    </row>
    <row r="17" spans="1:12" ht="13.5" customHeight="1" thickBot="1">
      <c r="A17" s="17" t="s">
        <v>36</v>
      </c>
      <c r="B17" s="1" t="s">
        <v>37</v>
      </c>
      <c r="C17" s="43">
        <v>0</v>
      </c>
      <c r="D17" s="43">
        <v>0</v>
      </c>
      <c r="E17" s="57">
        <v>361200</v>
      </c>
      <c r="F17" s="57">
        <v>361200</v>
      </c>
      <c r="G17" s="43">
        <v>361200</v>
      </c>
      <c r="H17" s="22">
        <f t="shared" si="2"/>
        <v>100</v>
      </c>
      <c r="I17" s="22">
        <f t="shared" si="3"/>
        <v>100</v>
      </c>
      <c r="J17" s="23" t="e">
        <f t="shared" si="4"/>
        <v>#DIV/0!</v>
      </c>
      <c r="K17" s="2">
        <f t="shared" si="0"/>
        <v>5.996694805111105</v>
      </c>
      <c r="L17" s="2">
        <f t="shared" si="1"/>
        <v>2.2345985187598707</v>
      </c>
    </row>
    <row r="18" spans="1:12" ht="13.5" customHeight="1" hidden="1">
      <c r="A18" s="17" t="s">
        <v>32</v>
      </c>
      <c r="B18" s="1" t="s">
        <v>33</v>
      </c>
      <c r="C18" s="43">
        <v>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5738374.97</v>
      </c>
      <c r="E23" s="39">
        <f>SUM(E7:E22)</f>
        <v>16481100</v>
      </c>
      <c r="F23" s="39">
        <f>SUM(F7:F22)</f>
        <v>7567900</v>
      </c>
      <c r="G23" s="39">
        <f>SUM(G7:G22)</f>
        <v>6023318.04</v>
      </c>
      <c r="H23" s="35">
        <f t="shared" si="2"/>
        <v>36.54682053989115</v>
      </c>
      <c r="I23" s="35">
        <f t="shared" si="3"/>
        <v>79.59034923822989</v>
      </c>
      <c r="J23" s="36">
        <f t="shared" si="4"/>
        <v>104.96557076680544</v>
      </c>
      <c r="K23" s="30">
        <f t="shared" si="0"/>
        <v>100</v>
      </c>
      <c r="L23" s="30">
        <f t="shared" si="1"/>
        <v>37.263836019389835</v>
      </c>
    </row>
    <row r="24" spans="1:12" ht="14.25" customHeight="1">
      <c r="A24" s="19" t="s">
        <v>16</v>
      </c>
      <c r="B24" s="4" t="s">
        <v>17</v>
      </c>
      <c r="C24" s="42">
        <v>13702400</v>
      </c>
      <c r="D24" s="42">
        <v>7842120</v>
      </c>
      <c r="E24" s="56">
        <v>12576500</v>
      </c>
      <c r="F24" s="56">
        <v>7204570</v>
      </c>
      <c r="G24" s="42">
        <v>7204570</v>
      </c>
      <c r="H24" s="15">
        <f t="shared" si="2"/>
        <v>57.28596986442969</v>
      </c>
      <c r="I24" s="15">
        <f t="shared" si="3"/>
        <v>100</v>
      </c>
      <c r="J24" s="26">
        <f t="shared" si="4"/>
        <v>91.87018306274324</v>
      </c>
      <c r="L24" s="2">
        <f t="shared" si="1"/>
        <v>44.5717648125742</v>
      </c>
    </row>
    <row r="25" spans="1:12" ht="14.25" customHeight="1">
      <c r="A25" s="19" t="s">
        <v>19</v>
      </c>
      <c r="B25" s="4" t="s">
        <v>18</v>
      </c>
      <c r="C25" s="43">
        <v>9602895.08</v>
      </c>
      <c r="D25" s="43">
        <v>1217850</v>
      </c>
      <c r="E25" s="57">
        <v>9332303</v>
      </c>
      <c r="F25" s="57">
        <v>1907802.66</v>
      </c>
      <c r="G25" s="43">
        <v>1865163.66</v>
      </c>
      <c r="H25" s="15">
        <f t="shared" si="2"/>
        <v>19.986102680120865</v>
      </c>
      <c r="I25" s="15">
        <f t="shared" si="3"/>
        <v>97.76502041358933</v>
      </c>
      <c r="J25" s="26">
        <f t="shared" si="4"/>
        <v>153.15216652297082</v>
      </c>
      <c r="L25" s="2">
        <f t="shared" si="1"/>
        <v>11.53901426323571</v>
      </c>
    </row>
    <row r="26" spans="1:12" ht="13.5" customHeight="1">
      <c r="A26" s="17" t="s">
        <v>10</v>
      </c>
      <c r="B26" s="1" t="s">
        <v>23</v>
      </c>
      <c r="C26" s="43">
        <v>157620</v>
      </c>
      <c r="D26" s="43">
        <v>78070</v>
      </c>
      <c r="E26" s="57">
        <v>165220</v>
      </c>
      <c r="F26" s="57">
        <v>84370</v>
      </c>
      <c r="G26" s="43">
        <v>84370</v>
      </c>
      <c r="H26" s="15">
        <f t="shared" si="2"/>
        <v>51.06524633821571</v>
      </c>
      <c r="I26" s="15">
        <f t="shared" si="3"/>
        <v>100</v>
      </c>
      <c r="J26" s="26">
        <f t="shared" si="4"/>
        <v>108.06968105546304</v>
      </c>
      <c r="L26" s="2">
        <f t="shared" si="1"/>
        <v>0.5219631146948236</v>
      </c>
    </row>
    <row r="27" spans="1:12" ht="16.5" customHeight="1">
      <c r="A27" s="18" t="s">
        <v>25</v>
      </c>
      <c r="B27" s="1" t="s">
        <v>26</v>
      </c>
      <c r="C27" s="44">
        <v>4317130.39</v>
      </c>
      <c r="D27" s="44">
        <v>919652.6</v>
      </c>
      <c r="E27" s="58">
        <v>1658528.46</v>
      </c>
      <c r="F27" s="58">
        <v>976928.46</v>
      </c>
      <c r="G27" s="44">
        <v>919578.46</v>
      </c>
      <c r="H27" s="15">
        <f t="shared" si="2"/>
        <v>55.445443486691815</v>
      </c>
      <c r="I27" s="15">
        <f t="shared" si="3"/>
        <v>94.12955990656675</v>
      </c>
      <c r="J27" s="26">
        <f t="shared" si="4"/>
        <v>99.99193826016476</v>
      </c>
      <c r="L27" s="2">
        <f t="shared" si="1"/>
        <v>5.689060533221159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8">
        <v>0</v>
      </c>
      <c r="F29" s="58">
        <v>0</v>
      </c>
      <c r="G29" s="44">
        <v>66977.26</v>
      </c>
      <c r="H29" s="15" t="e">
        <f>G29/E29*100</f>
        <v>#DIV/0!</v>
      </c>
      <c r="I29" s="22" t="e">
        <f>G29/F29*100</f>
        <v>#DIV/0!</v>
      </c>
      <c r="J29" s="23" t="e">
        <f>G29/D29*100</f>
        <v>#DIV/0!</v>
      </c>
      <c r="L29" s="2">
        <f>G29/$G$32*100</f>
        <v>0.41436125688426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10057692.6</v>
      </c>
      <c r="E31" s="40">
        <f>SUM(E24:E30)</f>
        <v>23732551.46</v>
      </c>
      <c r="F31" s="40">
        <f>SUM(F24:F30)</f>
        <v>10173671.120000001</v>
      </c>
      <c r="G31" s="40">
        <f>SUM(G24:G30)</f>
        <v>10140659.38</v>
      </c>
      <c r="H31" s="35">
        <f t="shared" si="2"/>
        <v>42.72890505300942</v>
      </c>
      <c r="I31" s="35">
        <f t="shared" si="3"/>
        <v>99.67551791668295</v>
      </c>
      <c r="J31" s="36">
        <f t="shared" si="4"/>
        <v>100.82490868730669</v>
      </c>
      <c r="L31" s="30">
        <f t="shared" si="1"/>
        <v>62.73616398061016</v>
      </c>
    </row>
    <row r="32" spans="1:12" ht="14.25" thickBot="1">
      <c r="A32" s="38" t="s">
        <v>9</v>
      </c>
      <c r="B32" s="34"/>
      <c r="C32" s="39">
        <f>C31+C23</f>
        <v>43211679.22</v>
      </c>
      <c r="D32" s="39">
        <f>D31+D23</f>
        <v>15796067.57</v>
      </c>
      <c r="E32" s="39">
        <f>E31+E23</f>
        <v>40213651.46</v>
      </c>
      <c r="F32" s="39">
        <f>F31+F23</f>
        <v>17741571.12</v>
      </c>
      <c r="G32" s="39">
        <f>G31+G23</f>
        <v>16163977.420000002</v>
      </c>
      <c r="H32" s="35">
        <f t="shared" si="2"/>
        <v>40.195249208040956</v>
      </c>
      <c r="I32" s="35">
        <f t="shared" si="3"/>
        <v>91.10792562096384</v>
      </c>
      <c r="J32" s="36">
        <f t="shared" si="4"/>
        <v>102.32912304514787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2023-06-01T13:19:14Z</cp:lastPrinted>
  <dcterms:created xsi:type="dcterms:W3CDTF">2006-03-15T12:33:34Z</dcterms:created>
  <dcterms:modified xsi:type="dcterms:W3CDTF">2023-07-10T13:02:38Z</dcterms:modified>
  <cp:category/>
  <cp:version/>
  <cp:contentType/>
  <cp:contentStatus/>
</cp:coreProperties>
</file>