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251" windowWidth="16935" windowHeight="1222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<sst xmlns="http://schemas.openxmlformats.org/spreadsheetml/2006/main" count="67" uniqueCount="67">
  <si>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</si>
  <si>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</si>
  <si>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</si>
  <si>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</si>
  <si>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</si>
  <si>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</si>
  <si>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</si>
  <si>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</si>
  <si>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</si>
  <si>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</si>
  <si>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</si>
  <si>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</si>
  <si>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</si>
  <si>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</si>
  <si>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</si>
  <si>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</si>
  <si>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</si>
  <si>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</si>
  <si>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</si>
  <si>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</si>
  <si>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</si>
  <si>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</si>
  <si>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</si>
  <si>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</si>
  <si>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</si>
  <si>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</si>
  <si>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</si>
  <si>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</si>
  <si>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</si>
  <si>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</si>
  <si>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</si>
  <si>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</si>
  <si>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</si>
  <si>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</si>
  <si>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</si>
  <si>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</si>
  <si>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</si>
  <si>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</si>
  <si>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</si>
  <si>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</si>
  <si>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</si>
  <si>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</si>
  <si>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</si>
  <si>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</si>
  <si>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</si>
  <si>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</si>
  <si>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</si>
  <si>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</si>
  <si>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</si>
  <si>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</si>
  <si>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</si>
  <si>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</si>
  <si>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</si>
  <si>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</si>
  <si>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</si>
  <si>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</si>
  <si>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</si>
  <si>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</si>
  <si>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</si>
  <si>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</si>
  <si>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</si>
  <si>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на 01.05.2022 г.</t>
  </si>
  <si>
    <t>Факт 4 мес.      2021 г.</t>
  </si>
  <si>
    <t>План 1 полуг.    2022 г.</t>
  </si>
  <si>
    <t>Факт 4 мес.   2022 г.</t>
  </si>
  <si>
    <t>к плану       1 полуг.    2022 г.</t>
  </si>
  <si>
    <t>к факту      4 мес.  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</si>
</sst>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D2" sqref="D1:D16384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2.7539062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7" ht="15.75">
      <c r="A2" s="12"/>
      <c r="B2" s="14"/>
      <c r="C2" s="13"/>
      <c r="D2" s="49"/>
      <c r="E2" s="63"/>
      <c r="F2" s="63"/>
      <c r="G2" s="70"/>
    </row>
    <row r="3" spans="1:7" ht="15.75">
      <c r="A3" s="16" t="s">
        <v>61</v>
      </c>
      <c r="C3" s="29"/>
      <c r="D3" s="50"/>
      <c r="E3" s="64"/>
      <c r="F3" s="64"/>
      <c r="G3" s="71"/>
    </row>
    <row r="4" spans="1:9" ht="13.5" thickBot="1">
      <c r="A4" s="9"/>
      <c r="B4" s="10"/>
      <c r="D4" s="51"/>
      <c r="E4" s="65"/>
      <c r="F4" s="65"/>
      <c r="G4" s="72"/>
      <c r="H4" s="5" t="s">
        <v>38</v>
      </c>
      <c r="I4" t="s">
        <v>24</v>
      </c>
    </row>
    <row r="5" spans="1:12" ht="30.75" customHeight="1">
      <c r="A5" s="81" t="s">
        <v>0</v>
      </c>
      <c r="B5" s="83" t="s">
        <v>1</v>
      </c>
      <c r="C5" s="85" t="s">
        <v>56</v>
      </c>
      <c r="D5" s="87" t="s">
        <v>62</v>
      </c>
      <c r="E5" s="87" t="s">
        <v>57</v>
      </c>
      <c r="F5" s="87" t="s">
        <v>63</v>
      </c>
      <c r="G5" s="87" t="s">
        <v>64</v>
      </c>
      <c r="H5" s="89" t="s">
        <v>20</v>
      </c>
      <c r="I5" s="90"/>
      <c r="J5" s="91"/>
      <c r="K5" s="78" t="s">
        <v>59</v>
      </c>
      <c r="L5" s="79"/>
    </row>
    <row r="6" spans="1:12" ht="36.75" customHeight="1" thickBot="1">
      <c r="A6" s="82"/>
      <c r="B6" s="84"/>
      <c r="C6" s="86"/>
      <c r="D6" s="88"/>
      <c r="E6" s="88"/>
      <c r="F6" s="88"/>
      <c r="G6" s="88"/>
      <c r="H6" s="22" t="s">
        <v>58</v>
      </c>
      <c r="I6" s="22" t="s">
        <v>65</v>
      </c>
      <c r="J6" s="23" t="s">
        <v>66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73">
        <v>5568425.33</v>
      </c>
      <c r="D7" s="44">
        <v>1187056.24</v>
      </c>
      <c r="E7" s="58">
        <v>4249300</v>
      </c>
      <c r="F7" s="58">
        <v>1957300</v>
      </c>
      <c r="G7" s="44">
        <v>1660210.69</v>
      </c>
      <c r="H7" s="34">
        <f>G7/E7*100</f>
        <v>39.07021603558233</v>
      </c>
      <c r="I7" s="34">
        <f>G7/F7*100</f>
        <v>84.82147294742758</v>
      </c>
      <c r="J7" s="35">
        <f>G7/D7*100</f>
        <v>139.85948045730333</v>
      </c>
      <c r="K7" s="2">
        <f aca="true" t="shared" si="0" ref="K7:K23">G7/$G$23*100</f>
        <v>50.798136018430895</v>
      </c>
      <c r="L7" s="2">
        <f aca="true" t="shared" si="1" ref="L7:L32">G7/$G$32*100</f>
        <v>13.323623009077865</v>
      </c>
    </row>
    <row r="8" spans="1:12" ht="13.5">
      <c r="A8" s="18" t="s">
        <v>47</v>
      </c>
      <c r="B8" s="1" t="s">
        <v>46</v>
      </c>
      <c r="C8" s="74">
        <v>2930029.09</v>
      </c>
      <c r="D8" s="45">
        <v>886515.95</v>
      </c>
      <c r="E8" s="59">
        <v>2825500</v>
      </c>
      <c r="F8" s="59">
        <v>1412500</v>
      </c>
      <c r="G8" s="45">
        <v>996113.89</v>
      </c>
      <c r="H8" s="24">
        <f>G8/E8*100</f>
        <v>35.25442895062821</v>
      </c>
      <c r="I8" s="24">
        <f>G8/F8*100</f>
        <v>70.52133734513274</v>
      </c>
      <c r="J8" s="25">
        <f>G8/D8*100</f>
        <v>112.36277136356092</v>
      </c>
      <c r="K8" s="2">
        <f t="shared" si="0"/>
        <v>30.47849840917981</v>
      </c>
      <c r="L8" s="2">
        <f t="shared" si="1"/>
        <v>7.994073297086201</v>
      </c>
    </row>
    <row r="9" spans="1:12" ht="13.5">
      <c r="A9" s="19" t="s">
        <v>2</v>
      </c>
      <c r="B9" s="1" t="s">
        <v>12</v>
      </c>
      <c r="C9" s="75">
        <v>10188.71</v>
      </c>
      <c r="D9" s="46">
        <v>8149.5</v>
      </c>
      <c r="E9" s="60">
        <v>12900</v>
      </c>
      <c r="F9" s="60">
        <v>12900</v>
      </c>
      <c r="G9" s="46">
        <v>4779.01</v>
      </c>
      <c r="H9" s="24">
        <f>G9/E9*100</f>
        <v>37.046589147286824</v>
      </c>
      <c r="I9" s="17">
        <f>G9/F9*100</f>
        <v>37.046589147286824</v>
      </c>
      <c r="J9" s="28">
        <f>G9/D9*100</f>
        <v>58.64175716301614</v>
      </c>
      <c r="K9" s="2">
        <f t="shared" si="0"/>
        <v>0.14622529626853653</v>
      </c>
      <c r="L9" s="2">
        <f t="shared" si="1"/>
        <v>0.03835279942488096</v>
      </c>
    </row>
    <row r="10" spans="1:12" ht="13.5">
      <c r="A10" s="19" t="s">
        <v>3</v>
      </c>
      <c r="B10" s="1" t="s">
        <v>13</v>
      </c>
      <c r="C10" s="75">
        <v>278454.38</v>
      </c>
      <c r="D10" s="46">
        <v>20593.82</v>
      </c>
      <c r="E10" s="60">
        <v>621200</v>
      </c>
      <c r="F10" s="60">
        <v>7200</v>
      </c>
      <c r="G10" s="46">
        <v>11193.34</v>
      </c>
      <c r="H10" s="24">
        <f aca="true" t="shared" si="2" ref="H10:H32">G10/E10*100</f>
        <v>1.8018898905344496</v>
      </c>
      <c r="I10" s="24">
        <f aca="true" t="shared" si="3" ref="I10:I32">G10/F10*100</f>
        <v>155.46305555555554</v>
      </c>
      <c r="J10" s="25">
        <f>G10/D10*100</f>
        <v>54.3529078140918</v>
      </c>
      <c r="K10" s="2">
        <f t="shared" si="0"/>
        <v>0.34248713807555553</v>
      </c>
      <c r="L10" s="2">
        <f t="shared" si="1"/>
        <v>0.08982946759150891</v>
      </c>
    </row>
    <row r="11" spans="1:12" ht="15" customHeight="1">
      <c r="A11" s="19" t="s">
        <v>4</v>
      </c>
      <c r="B11" s="1" t="s">
        <v>51</v>
      </c>
      <c r="C11" s="75">
        <v>1891116.24</v>
      </c>
      <c r="D11" s="46">
        <v>312868.57</v>
      </c>
      <c r="E11" s="60">
        <v>2091300</v>
      </c>
      <c r="F11" s="60">
        <v>477700</v>
      </c>
      <c r="G11" s="46">
        <v>416913.01</v>
      </c>
      <c r="H11" s="24">
        <f t="shared" si="2"/>
        <v>19.935590780854014</v>
      </c>
      <c r="I11" s="24">
        <f t="shared" si="3"/>
        <v>87.27507012769522</v>
      </c>
      <c r="J11" s="30">
        <f aca="true" t="shared" si="4" ref="J11:J32">G11/D11*100</f>
        <v>133.25499905599338</v>
      </c>
      <c r="K11" s="2">
        <f t="shared" si="0"/>
        <v>12.756455501339678</v>
      </c>
      <c r="L11" s="2">
        <f t="shared" si="1"/>
        <v>3.3458354450301186</v>
      </c>
    </row>
    <row r="12" spans="1:12" ht="12.75" customHeight="1">
      <c r="A12" s="19" t="s">
        <v>21</v>
      </c>
      <c r="B12" s="1" t="s">
        <v>22</v>
      </c>
      <c r="C12" s="75">
        <v>830</v>
      </c>
      <c r="D12" s="46">
        <v>0</v>
      </c>
      <c r="E12" s="60">
        <v>1800</v>
      </c>
      <c r="F12" s="60">
        <v>800</v>
      </c>
      <c r="G12" s="46">
        <v>0</v>
      </c>
      <c r="H12" s="24">
        <f t="shared" si="2"/>
        <v>0</v>
      </c>
      <c r="I12" s="24">
        <f t="shared" si="3"/>
        <v>0</v>
      </c>
      <c r="J12" s="30" t="e">
        <f t="shared" si="4"/>
        <v>#DIV/0!</v>
      </c>
      <c r="K12" s="2">
        <f t="shared" si="0"/>
        <v>0</v>
      </c>
      <c r="L12" s="2">
        <f t="shared" si="1"/>
        <v>0</v>
      </c>
    </row>
    <row r="13" spans="1:12" ht="13.5" customHeight="1" hidden="1">
      <c r="A13" s="19" t="s">
        <v>29</v>
      </c>
      <c r="B13" s="1" t="s">
        <v>31</v>
      </c>
      <c r="C13" s="75">
        <v>0</v>
      </c>
      <c r="D13" s="46">
        <v>0</v>
      </c>
      <c r="E13" s="60">
        <v>0</v>
      </c>
      <c r="F13" s="60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75">
        <v>275521.34</v>
      </c>
      <c r="D14" s="46">
        <v>84159.92</v>
      </c>
      <c r="E14" s="60">
        <v>237500</v>
      </c>
      <c r="F14" s="60">
        <v>118700</v>
      </c>
      <c r="G14" s="46">
        <v>118937.52</v>
      </c>
      <c r="H14" s="24">
        <f t="shared" si="2"/>
        <v>50.07895578947369</v>
      </c>
      <c r="I14" s="24">
        <f t="shared" si="3"/>
        <v>100.200101095198</v>
      </c>
      <c r="J14" s="30">
        <f t="shared" si="4"/>
        <v>141.32323319698975</v>
      </c>
      <c r="K14" s="2">
        <f t="shared" si="0"/>
        <v>3.639179265045478</v>
      </c>
      <c r="L14" s="2">
        <f t="shared" si="1"/>
        <v>0.9545045623785611</v>
      </c>
    </row>
    <row r="15" spans="1:12" ht="13.5">
      <c r="A15" s="19" t="s">
        <v>27</v>
      </c>
      <c r="B15" s="1" t="s">
        <v>28</v>
      </c>
      <c r="C15" s="75">
        <v>222177.41</v>
      </c>
      <c r="D15" s="46">
        <v>70582.57</v>
      </c>
      <c r="E15" s="60">
        <v>174100</v>
      </c>
      <c r="F15" s="60">
        <v>87000</v>
      </c>
      <c r="G15" s="46">
        <v>60103.74</v>
      </c>
      <c r="H15" s="24">
        <f t="shared" si="2"/>
        <v>34.52253877082136</v>
      </c>
      <c r="I15" s="24">
        <f t="shared" si="3"/>
        <v>69.08475862068966</v>
      </c>
      <c r="J15" s="25">
        <f t="shared" si="4"/>
        <v>85.15379930200896</v>
      </c>
      <c r="K15" s="2">
        <f t="shared" si="0"/>
        <v>1.8390183716600488</v>
      </c>
      <c r="L15" s="2">
        <f t="shared" si="1"/>
        <v>0.48234816100095923</v>
      </c>
    </row>
    <row r="16" spans="1:12" ht="13.5">
      <c r="A16" s="19" t="s">
        <v>40</v>
      </c>
      <c r="B16" s="1" t="s">
        <v>39</v>
      </c>
      <c r="C16" s="75">
        <v>6124.86</v>
      </c>
      <c r="D16" s="46">
        <v>6124.86</v>
      </c>
      <c r="E16" s="60">
        <v>0</v>
      </c>
      <c r="F16" s="60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5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9" t="s">
        <v>36</v>
      </c>
      <c r="B17" s="1" t="s">
        <v>37</v>
      </c>
      <c r="C17" s="75">
        <v>0</v>
      </c>
      <c r="D17" s="46">
        <v>0</v>
      </c>
      <c r="E17" s="60">
        <v>0</v>
      </c>
      <c r="F17" s="60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75">
        <v>0</v>
      </c>
      <c r="D18" s="46">
        <v>0</v>
      </c>
      <c r="E18" s="60">
        <v>0</v>
      </c>
      <c r="F18" s="60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75">
        <v>0</v>
      </c>
      <c r="D19" s="46">
        <v>0</v>
      </c>
      <c r="E19" s="60">
        <v>0</v>
      </c>
      <c r="F19" s="60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thickBot="1">
      <c r="A20" s="20" t="s">
        <v>44</v>
      </c>
      <c r="B20" s="3" t="s">
        <v>45</v>
      </c>
      <c r="C20" s="76">
        <v>10932.83</v>
      </c>
      <c r="D20" s="47">
        <v>0</v>
      </c>
      <c r="E20" s="61">
        <v>0</v>
      </c>
      <c r="F20" s="61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76">
        <v>0</v>
      </c>
      <c r="D21" s="47">
        <v>0</v>
      </c>
      <c r="E21" s="61">
        <v>0</v>
      </c>
      <c r="F21" s="61">
        <v>0</v>
      </c>
      <c r="G21" s="47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76">
        <v>0</v>
      </c>
      <c r="D22" s="47">
        <v>0</v>
      </c>
      <c r="E22" s="61">
        <v>0</v>
      </c>
      <c r="F22" s="61">
        <v>0</v>
      </c>
      <c r="G22" s="47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66">
        <f>SUM(C7:C22)</f>
        <v>11193800.190000001</v>
      </c>
      <c r="D23" s="42">
        <f>SUM(D7:D22)</f>
        <v>2576051.4299999992</v>
      </c>
      <c r="E23" s="42">
        <f>SUM(E7:E22)</f>
        <v>10213600</v>
      </c>
      <c r="F23" s="42">
        <f>SUM(F7:F22)</f>
        <v>4074100</v>
      </c>
      <c r="G23" s="42">
        <f>SUM(G7:G22)</f>
        <v>3268251.1999999997</v>
      </c>
      <c r="H23" s="38">
        <f t="shared" si="2"/>
        <v>31.999013080598417</v>
      </c>
      <c r="I23" s="38">
        <f t="shared" si="3"/>
        <v>80.22020078054048</v>
      </c>
      <c r="J23" s="39">
        <f t="shared" si="4"/>
        <v>126.8705726111998</v>
      </c>
      <c r="K23" s="33">
        <f t="shared" si="0"/>
        <v>100</v>
      </c>
      <c r="L23" s="33">
        <f t="shared" si="1"/>
        <v>26.228566741590097</v>
      </c>
    </row>
    <row r="24" spans="1:12" ht="14.25" customHeight="1">
      <c r="A24" s="21" t="s">
        <v>16</v>
      </c>
      <c r="B24" s="4" t="s">
        <v>17</v>
      </c>
      <c r="C24" s="74">
        <v>13581800</v>
      </c>
      <c r="D24" s="45">
        <v>7741190</v>
      </c>
      <c r="E24" s="59">
        <v>13702400</v>
      </c>
      <c r="F24" s="59">
        <v>7842120</v>
      </c>
      <c r="G24" s="45">
        <v>7842120</v>
      </c>
      <c r="H24" s="17">
        <f t="shared" si="2"/>
        <v>57.23172582905185</v>
      </c>
      <c r="I24" s="17">
        <f t="shared" si="3"/>
        <v>100</v>
      </c>
      <c r="J24" s="28">
        <f t="shared" si="4"/>
        <v>101.30380471219542</v>
      </c>
      <c r="L24" s="2">
        <f t="shared" si="1"/>
        <v>62.935054629692644</v>
      </c>
    </row>
    <row r="25" spans="1:12" ht="14.25" customHeight="1">
      <c r="A25" s="21" t="s">
        <v>19</v>
      </c>
      <c r="B25" s="4" t="s">
        <v>18</v>
      </c>
      <c r="C25" s="75">
        <v>8461886.38</v>
      </c>
      <c r="D25" s="46">
        <v>485432</v>
      </c>
      <c r="E25" s="60">
        <v>7695528.73</v>
      </c>
      <c r="F25" s="60">
        <v>1003882</v>
      </c>
      <c r="G25" s="46">
        <v>522700</v>
      </c>
      <c r="H25" s="17">
        <f t="shared" si="2"/>
        <v>6.79225584542779</v>
      </c>
      <c r="I25" s="17">
        <f t="shared" si="3"/>
        <v>52.0678725188817</v>
      </c>
      <c r="J25" s="28">
        <f t="shared" si="4"/>
        <v>107.67728538703669</v>
      </c>
      <c r="L25" s="2">
        <f t="shared" si="1"/>
        <v>4.194803580529288</v>
      </c>
    </row>
    <row r="26" spans="1:12" ht="13.5" customHeight="1">
      <c r="A26" s="19" t="s">
        <v>10</v>
      </c>
      <c r="B26" s="1" t="s">
        <v>23</v>
      </c>
      <c r="C26" s="75">
        <v>156520</v>
      </c>
      <c r="D26" s="46">
        <v>80020</v>
      </c>
      <c r="E26" s="60">
        <v>152620</v>
      </c>
      <c r="F26" s="60">
        <v>78070</v>
      </c>
      <c r="G26" s="46">
        <v>78070</v>
      </c>
      <c r="H26" s="17">
        <f t="shared" si="2"/>
        <v>51.15319093172586</v>
      </c>
      <c r="I26" s="17">
        <f t="shared" si="3"/>
        <v>100</v>
      </c>
      <c r="J26" s="28">
        <f t="shared" si="4"/>
        <v>97.56310922269432</v>
      </c>
      <c r="L26" s="2">
        <f t="shared" si="1"/>
        <v>0.6265320748649733</v>
      </c>
    </row>
    <row r="27" spans="1:12" ht="16.5" customHeight="1" thickBot="1">
      <c r="A27" s="20" t="s">
        <v>25</v>
      </c>
      <c r="B27" s="1" t="s">
        <v>26</v>
      </c>
      <c r="C27" s="76">
        <v>2816135.75</v>
      </c>
      <c r="D27" s="47">
        <v>857201.19</v>
      </c>
      <c r="E27" s="61">
        <v>3495058.57</v>
      </c>
      <c r="F27" s="61">
        <v>1886358.57</v>
      </c>
      <c r="G27" s="47">
        <v>749513.75</v>
      </c>
      <c r="H27" s="17">
        <f t="shared" si="2"/>
        <v>21.444955355926982</v>
      </c>
      <c r="I27" s="17">
        <f t="shared" si="3"/>
        <v>39.73336575134811</v>
      </c>
      <c r="J27" s="28">
        <f t="shared" si="4"/>
        <v>87.43732028650125</v>
      </c>
      <c r="L27" s="2">
        <f t="shared" si="1"/>
        <v>6.015042973323004</v>
      </c>
    </row>
    <row r="28" spans="1:12" ht="16.5" customHeight="1" hidden="1">
      <c r="A28" s="20" t="s">
        <v>53</v>
      </c>
      <c r="B28" s="3" t="s">
        <v>52</v>
      </c>
      <c r="C28" s="76">
        <v>0</v>
      </c>
      <c r="D28" s="47">
        <v>0</v>
      </c>
      <c r="E28" s="61">
        <v>0</v>
      </c>
      <c r="F28" s="61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hidden="1">
      <c r="A29" s="20" t="s">
        <v>54</v>
      </c>
      <c r="B29" s="3" t="s">
        <v>55</v>
      </c>
      <c r="C29" s="76">
        <v>0</v>
      </c>
      <c r="D29" s="47">
        <v>0</v>
      </c>
      <c r="E29" s="61">
        <v>0</v>
      </c>
      <c r="F29" s="61">
        <v>0</v>
      </c>
      <c r="G29" s="47">
        <v>0</v>
      </c>
      <c r="H29" s="17" t="e">
        <f>G29/E29*100</f>
        <v>#DIV/0!</v>
      </c>
      <c r="I29" s="24" t="e">
        <f>G29/F29*100</f>
        <v>#DIV/0!</v>
      </c>
      <c r="J29" s="25" t="e">
        <f>G29/D29*100</f>
        <v>#DIV/0!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77">
        <v>0</v>
      </c>
      <c r="D30" s="48">
        <v>0</v>
      </c>
      <c r="E30" s="62">
        <v>0</v>
      </c>
      <c r="F30" s="62">
        <v>0</v>
      </c>
      <c r="G30" s="48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67">
        <f>SUM(C24:C30)</f>
        <v>25016342.130000003</v>
      </c>
      <c r="D31" s="43">
        <f>SUM(D24:D30)</f>
        <v>9163843.19</v>
      </c>
      <c r="E31" s="43">
        <f>SUM(E24:E30)</f>
        <v>25045607.3</v>
      </c>
      <c r="F31" s="43">
        <f>SUM(F24:F30)</f>
        <v>10810430.57</v>
      </c>
      <c r="G31" s="43">
        <f>SUM(G24:G30)</f>
        <v>9192403.75</v>
      </c>
      <c r="H31" s="38">
        <f t="shared" si="2"/>
        <v>36.70265863347622</v>
      </c>
      <c r="I31" s="38">
        <f t="shared" si="3"/>
        <v>85.03272548190465</v>
      </c>
      <c r="J31" s="39">
        <f t="shared" si="4"/>
        <v>100.31166574337682</v>
      </c>
      <c r="L31" s="33">
        <f t="shared" si="1"/>
        <v>73.77143325840991</v>
      </c>
    </row>
    <row r="32" spans="1:12" ht="14.25" thickBot="1">
      <c r="A32" s="41" t="s">
        <v>9</v>
      </c>
      <c r="B32" s="37"/>
      <c r="C32" s="66">
        <f>C31+C23</f>
        <v>36210142.32000001</v>
      </c>
      <c r="D32" s="42">
        <f>D31+D23</f>
        <v>11739894.62</v>
      </c>
      <c r="E32" s="42">
        <f>E31+E23</f>
        <v>35259207.3</v>
      </c>
      <c r="F32" s="42">
        <f>F31+F23</f>
        <v>14884530.57</v>
      </c>
      <c r="G32" s="42">
        <f>G31+G23</f>
        <v>12460654.95</v>
      </c>
      <c r="H32" s="38">
        <f t="shared" si="2"/>
        <v>35.34014489883327</v>
      </c>
      <c r="I32" s="38">
        <f t="shared" si="3"/>
        <v>83.71547151856197</v>
      </c>
      <c r="J32" s="39">
        <f t="shared" si="4"/>
        <v>106.1394105597176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2022-03-14T11:20:09Z</cp:lastPrinted>
  <dcterms:created xsi:type="dcterms:W3CDTF">2006-03-15T12:33:34Z</dcterms:created>
  <dcterms:modified xsi:type="dcterms:W3CDTF">2022-05-16T09:15:59Z</dcterms:modified>
  <cp:category/>
  <cp:version/>
  <cp:contentType/>
  <cp:contentStatus/>
</cp:coreProperties>
</file>