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46" windowWidth="14775" windowHeight="12225" activeTab="0"/>
  </bookViews>
  <sheets>
    <sheet name="октябрь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<sst xmlns="http://schemas.openxmlformats.org/spreadsheetml/2006/main" count="65" uniqueCount="65">
  <si>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</si>
  <si>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</si>
  <si>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</si>
  <si>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</si>
  <si>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</si>
  <si>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</si>
  <si>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</si>
  <si>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</si>
  <si>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</si>
  <si>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</si>
  <si>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</si>
  <si>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</si>
  <si>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</si>
  <si>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</si>
  <si>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</si>
  <si>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</si>
  <si>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</si>
  <si>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</si>
  <si>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</si>
  <si>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</si>
  <si>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</si>
  <si>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</si>
  <si>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</si>
  <si>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</si>
  <si>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</si>
  <si>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</si>
  <si>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</si>
  <si>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</si>
  <si>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</si>
  <si>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</si>
  <si>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</si>
  <si>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</si>
  <si>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</si>
  <si>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</si>
  <si>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</si>
  <si>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</si>
  <si>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</si>
  <si>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</si>
  <si>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</si>
  <si>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</si>
  <si>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</si>
  <si>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</si>
  <si>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</si>
  <si>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</si>
  <si>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</si>
  <si>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</si>
  <si>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</si>
  <si>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</si>
  <si>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</si>
  <si>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</si>
  <si>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</si>
  <si>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</si>
  <si>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20700000000000</t>
  </si>
  <si>
    <t>Прочие безвозмездные поступления</t>
  </si>
  <si>
    <t>доходы от возврата остатков межбюджетных трансфертов</t>
  </si>
  <si>
    <t>21800000000000</t>
  </si>
  <si>
    <t>Факт 2022 г.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</si>
  <si>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2023 год</t>
  </si>
  <si>
    <t>План 2023 г.</t>
  </si>
  <si>
    <t>к плану 2023 г.</t>
  </si>
  <si>
    <t>структура факт 2023 г</t>
  </si>
  <si>
    <t>на 01.11.2023 г.</t>
  </si>
  <si>
    <t>Факт 10 мес.   2022 г.</t>
  </si>
  <si>
    <t>Факт 10 мес.   2023 г.</t>
  </si>
  <si>
    <t>к Факту      10 мес. 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</si>
</sst>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/>
    </xf>
    <xf numFmtId="175" fontId="4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2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left" vertical="center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172" fontId="4" fillId="0" borderId="11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1" fillId="33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1">
      <selection activeCell="G40" sqref="G40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50" customWidth="1"/>
    <col min="4" max="4" width="13.25390625" style="50" customWidth="1"/>
    <col min="5" max="5" width="13.00390625" style="63" customWidth="1"/>
    <col min="6" max="6" width="12.125" style="63" customWidth="1"/>
    <col min="7" max="7" width="9.875" style="0" customWidth="1"/>
    <col min="8" max="8" width="8.75390625" style="0" customWidth="1"/>
    <col min="9" max="9" width="9.25390625" style="0" customWidth="1"/>
  </cols>
  <sheetData>
    <row r="1" spans="1:8" s="13" customFormat="1" ht="41.25" customHeight="1">
      <c r="A1" s="67" t="s">
        <v>57</v>
      </c>
      <c r="B1" s="67"/>
      <c r="C1" s="67"/>
      <c r="D1" s="67"/>
      <c r="E1" s="67"/>
      <c r="F1" s="67"/>
      <c r="G1" s="67"/>
      <c r="H1" s="67"/>
    </row>
    <row r="2" spans="1:6" ht="15.75">
      <c r="A2" s="11"/>
      <c r="B2" s="12"/>
      <c r="C2" s="46"/>
      <c r="D2" s="46"/>
      <c r="E2" s="59"/>
      <c r="F2" s="64"/>
    </row>
    <row r="3" spans="1:6" ht="15.75">
      <c r="A3" s="14" t="s">
        <v>61</v>
      </c>
      <c r="C3" s="66"/>
      <c r="D3" s="47"/>
      <c r="E3" s="60"/>
      <c r="F3" s="65"/>
    </row>
    <row r="4" spans="1:7" ht="13.5" thickBot="1">
      <c r="A4" s="8"/>
      <c r="B4" s="9"/>
      <c r="D4" s="48"/>
      <c r="E4" s="61"/>
      <c r="F4" s="5" t="s">
        <v>38</v>
      </c>
      <c r="G4" t="s">
        <v>24</v>
      </c>
    </row>
    <row r="5" spans="1:10" ht="30.75" customHeight="1">
      <c r="A5" s="72" t="s">
        <v>0</v>
      </c>
      <c r="B5" s="74" t="s">
        <v>1</v>
      </c>
      <c r="C5" s="76" t="s">
        <v>56</v>
      </c>
      <c r="D5" s="76" t="s">
        <v>62</v>
      </c>
      <c r="E5" s="76" t="s">
        <v>58</v>
      </c>
      <c r="F5" s="76" t="s">
        <v>63</v>
      </c>
      <c r="G5" s="70" t="s">
        <v>20</v>
      </c>
      <c r="H5" s="71"/>
      <c r="I5" s="68" t="s">
        <v>60</v>
      </c>
      <c r="J5" s="69"/>
    </row>
    <row r="6" spans="1:10" ht="36.75" customHeight="1" thickBot="1">
      <c r="A6" s="73"/>
      <c r="B6" s="75"/>
      <c r="C6" s="77"/>
      <c r="D6" s="77"/>
      <c r="E6" s="77"/>
      <c r="F6" s="77"/>
      <c r="G6" s="20" t="s">
        <v>59</v>
      </c>
      <c r="H6" s="21" t="s">
        <v>64</v>
      </c>
      <c r="I6" s="28" t="s">
        <v>42</v>
      </c>
      <c r="J6" s="29" t="s">
        <v>43</v>
      </c>
    </row>
    <row r="7" spans="1:10" ht="13.5">
      <c r="A7" s="16" t="s">
        <v>6</v>
      </c>
      <c r="B7" s="1" t="s">
        <v>11</v>
      </c>
      <c r="C7" s="41">
        <v>8791742.62</v>
      </c>
      <c r="D7" s="41">
        <v>6396935.46</v>
      </c>
      <c r="E7" s="54">
        <v>9996000</v>
      </c>
      <c r="F7" s="41">
        <v>7025772.62</v>
      </c>
      <c r="G7" s="31">
        <f aca="true" t="shared" si="0" ref="G7:G32">F7/E7*100</f>
        <v>70.28584053621448</v>
      </c>
      <c r="H7" s="32">
        <f aca="true" t="shared" si="1" ref="H7:H32">F7/D7*100</f>
        <v>109.83028770466913</v>
      </c>
      <c r="I7" s="2">
        <f aca="true" t="shared" si="2" ref="I7:I23">F7/$F$23*100</f>
        <v>56.49380057044279</v>
      </c>
      <c r="J7" s="2">
        <f aca="true" t="shared" si="3" ref="J7:J32">F7/$F$32*100</f>
        <v>19.596612335390674</v>
      </c>
    </row>
    <row r="8" spans="1:10" ht="13.5">
      <c r="A8" s="16" t="s">
        <v>47</v>
      </c>
      <c r="B8" s="1" t="s">
        <v>46</v>
      </c>
      <c r="C8" s="42">
        <f>3549792.85+1.19</f>
        <v>3549794.04</v>
      </c>
      <c r="D8" s="42">
        <v>2965119.66</v>
      </c>
      <c r="E8" s="55">
        <v>3260000</v>
      </c>
      <c r="F8" s="42">
        <v>3072413.3</v>
      </c>
      <c r="G8" s="22">
        <f t="shared" si="0"/>
        <v>94.24580674846625</v>
      </c>
      <c r="H8" s="23">
        <f t="shared" si="1"/>
        <v>103.61852647794996</v>
      </c>
      <c r="I8" s="2">
        <f t="shared" si="2"/>
        <v>24.70508421324002</v>
      </c>
      <c r="J8" s="2">
        <f t="shared" si="3"/>
        <v>8.569718325754522</v>
      </c>
    </row>
    <row r="9" spans="1:10" ht="13.5">
      <c r="A9" s="17" t="s">
        <v>2</v>
      </c>
      <c r="B9" s="1" t="s">
        <v>12</v>
      </c>
      <c r="C9" s="43">
        <v>4779.01</v>
      </c>
      <c r="D9" s="43">
        <v>4779.01</v>
      </c>
      <c r="E9" s="56">
        <v>10700</v>
      </c>
      <c r="F9" s="43">
        <v>3771.36</v>
      </c>
      <c r="G9" s="22">
        <f t="shared" si="0"/>
        <v>35.24635514018692</v>
      </c>
      <c r="H9" s="26">
        <f t="shared" si="1"/>
        <v>78.91508910841367</v>
      </c>
      <c r="I9" s="2">
        <f t="shared" si="2"/>
        <v>0.030325271147096287</v>
      </c>
      <c r="J9" s="2">
        <f t="shared" si="3"/>
        <v>0.010519253026608619</v>
      </c>
    </row>
    <row r="10" spans="1:10" ht="13.5">
      <c r="A10" s="17" t="s">
        <v>3</v>
      </c>
      <c r="B10" s="1" t="s">
        <v>13</v>
      </c>
      <c r="C10" s="43">
        <v>362425.53</v>
      </c>
      <c r="D10" s="43">
        <v>190104.38</v>
      </c>
      <c r="E10" s="56">
        <v>315000</v>
      </c>
      <c r="F10" s="43">
        <v>139054.62</v>
      </c>
      <c r="G10" s="22">
        <f t="shared" si="0"/>
        <v>44.144323809523804</v>
      </c>
      <c r="H10" s="23">
        <f t="shared" si="1"/>
        <v>73.14645775126274</v>
      </c>
      <c r="I10" s="2">
        <f t="shared" si="2"/>
        <v>1.1181295489575216</v>
      </c>
      <c r="J10" s="2">
        <f t="shared" si="3"/>
        <v>0.38785762491486125</v>
      </c>
    </row>
    <row r="11" spans="1:10" ht="15" customHeight="1">
      <c r="A11" s="17" t="s">
        <v>4</v>
      </c>
      <c r="B11" s="1" t="s">
        <v>51</v>
      </c>
      <c r="C11" s="43">
        <v>2035679.57</v>
      </c>
      <c r="D11" s="43">
        <v>1430077.96</v>
      </c>
      <c r="E11" s="56">
        <v>1961600</v>
      </c>
      <c r="F11" s="43">
        <v>984267.32</v>
      </c>
      <c r="G11" s="22">
        <f t="shared" si="0"/>
        <v>50.17675978792822</v>
      </c>
      <c r="H11" s="27">
        <f t="shared" si="1"/>
        <v>68.82613029012768</v>
      </c>
      <c r="I11" s="2">
        <f t="shared" si="2"/>
        <v>7.914432289737864</v>
      </c>
      <c r="J11" s="2">
        <f t="shared" si="3"/>
        <v>2.7453642677712957</v>
      </c>
    </row>
    <row r="12" spans="1:10" ht="12.75" customHeight="1">
      <c r="A12" s="17" t="s">
        <v>21</v>
      </c>
      <c r="B12" s="1" t="s">
        <v>22</v>
      </c>
      <c r="C12" s="43">
        <v>6200</v>
      </c>
      <c r="D12" s="43">
        <v>5900</v>
      </c>
      <c r="E12" s="56">
        <v>1800</v>
      </c>
      <c r="F12" s="43">
        <v>1210</v>
      </c>
      <c r="G12" s="22">
        <f t="shared" si="0"/>
        <v>67.22222222222223</v>
      </c>
      <c r="H12" s="27">
        <f t="shared" si="1"/>
        <v>20.508474576271183</v>
      </c>
      <c r="I12" s="2">
        <f t="shared" si="2"/>
        <v>0.009729534726991458</v>
      </c>
      <c r="J12" s="2">
        <f t="shared" si="3"/>
        <v>0.003374988376128619</v>
      </c>
    </row>
    <row r="13" spans="1:10" ht="13.5" customHeight="1" hidden="1">
      <c r="A13" s="17" t="s">
        <v>29</v>
      </c>
      <c r="B13" s="1" t="s">
        <v>31</v>
      </c>
      <c r="C13" s="43">
        <v>0</v>
      </c>
      <c r="D13" s="43">
        <v>0</v>
      </c>
      <c r="E13" s="56">
        <v>0</v>
      </c>
      <c r="F13" s="43">
        <v>0</v>
      </c>
      <c r="G13" s="22" t="e">
        <f t="shared" si="0"/>
        <v>#DIV/0!</v>
      </c>
      <c r="H13" s="27" t="e">
        <f t="shared" si="1"/>
        <v>#DIV/0!</v>
      </c>
      <c r="I13" s="2">
        <f t="shared" si="2"/>
        <v>0</v>
      </c>
      <c r="J13" s="2">
        <f t="shared" si="3"/>
        <v>0</v>
      </c>
    </row>
    <row r="14" spans="1:10" ht="13.5">
      <c r="A14" s="17" t="s">
        <v>30</v>
      </c>
      <c r="B14" s="1" t="s">
        <v>50</v>
      </c>
      <c r="C14" s="43">
        <v>447505.16</v>
      </c>
      <c r="D14" s="43">
        <v>393709.62</v>
      </c>
      <c r="E14" s="56">
        <v>400700</v>
      </c>
      <c r="F14" s="43">
        <v>319714.22</v>
      </c>
      <c r="G14" s="22">
        <f t="shared" si="0"/>
        <v>79.78892438233092</v>
      </c>
      <c r="H14" s="27">
        <f t="shared" si="1"/>
        <v>81.20559004882837</v>
      </c>
      <c r="I14" s="2">
        <f t="shared" si="2"/>
        <v>2.5708021538867665</v>
      </c>
      <c r="J14" s="2">
        <f t="shared" si="3"/>
        <v>0.8917617984983701</v>
      </c>
    </row>
    <row r="15" spans="1:10" ht="13.5">
      <c r="A15" s="17" t="s">
        <v>27</v>
      </c>
      <c r="B15" s="1" t="s">
        <v>28</v>
      </c>
      <c r="C15" s="43">
        <v>206372.55</v>
      </c>
      <c r="D15" s="43">
        <v>161652.39</v>
      </c>
      <c r="E15" s="56">
        <v>374100</v>
      </c>
      <c r="F15" s="43">
        <v>355170.09</v>
      </c>
      <c r="G15" s="22">
        <f t="shared" si="0"/>
        <v>94.93987971130714</v>
      </c>
      <c r="H15" s="23">
        <f t="shared" si="1"/>
        <v>219.71224180477628</v>
      </c>
      <c r="I15" s="2">
        <f t="shared" si="2"/>
        <v>2.855900598879076</v>
      </c>
      <c r="J15" s="2">
        <f t="shared" si="3"/>
        <v>0.9906569630566575</v>
      </c>
    </row>
    <row r="16" spans="1:10" ht="13.5">
      <c r="A16" s="17" t="s">
        <v>40</v>
      </c>
      <c r="B16" s="1" t="s">
        <v>39</v>
      </c>
      <c r="C16" s="43">
        <v>27135.27</v>
      </c>
      <c r="D16" s="43">
        <v>0</v>
      </c>
      <c r="E16" s="56">
        <v>74500</v>
      </c>
      <c r="F16" s="43">
        <v>71586.83</v>
      </c>
      <c r="G16" s="22">
        <f t="shared" si="0"/>
        <v>96.08970469798658</v>
      </c>
      <c r="H16" s="23" t="e">
        <f t="shared" si="1"/>
        <v>#DIV/0!</v>
      </c>
      <c r="I16" s="2">
        <f t="shared" si="2"/>
        <v>0.5756252466778794</v>
      </c>
      <c r="J16" s="2">
        <f t="shared" si="3"/>
        <v>0.19967332159826073</v>
      </c>
    </row>
    <row r="17" spans="1:10" ht="13.5" customHeight="1">
      <c r="A17" s="17" t="s">
        <v>36</v>
      </c>
      <c r="B17" s="1" t="s">
        <v>37</v>
      </c>
      <c r="C17" s="43">
        <v>0</v>
      </c>
      <c r="D17" s="43">
        <v>0</v>
      </c>
      <c r="E17" s="56">
        <v>361200</v>
      </c>
      <c r="F17" s="43">
        <v>361200</v>
      </c>
      <c r="G17" s="22">
        <f t="shared" si="0"/>
        <v>100</v>
      </c>
      <c r="H17" s="23" t="e">
        <f t="shared" si="1"/>
        <v>#DIV/0!</v>
      </c>
      <c r="I17" s="2">
        <f t="shared" si="2"/>
        <v>2.904386730073814</v>
      </c>
      <c r="J17" s="2">
        <f t="shared" si="3"/>
        <v>1.0074758689732703</v>
      </c>
    </row>
    <row r="18" spans="1:10" ht="13.5" customHeight="1">
      <c r="A18" s="17" t="s">
        <v>32</v>
      </c>
      <c r="B18" s="1" t="s">
        <v>33</v>
      </c>
      <c r="C18" s="43">
        <v>0</v>
      </c>
      <c r="D18" s="43">
        <v>0</v>
      </c>
      <c r="E18" s="56">
        <v>0</v>
      </c>
      <c r="F18" s="43">
        <v>94200</v>
      </c>
      <c r="G18" s="22" t="e">
        <f t="shared" si="0"/>
        <v>#DIV/0!</v>
      </c>
      <c r="H18" s="23" t="e">
        <f t="shared" si="1"/>
        <v>#DIV/0!</v>
      </c>
      <c r="I18" s="2">
        <f t="shared" si="2"/>
        <v>0.7574563399029715</v>
      </c>
      <c r="J18" s="2">
        <f t="shared" si="3"/>
        <v>0.2627470289515007</v>
      </c>
    </row>
    <row r="19" spans="1:10" ht="15.75" customHeight="1" hidden="1">
      <c r="A19" s="17" t="s">
        <v>7</v>
      </c>
      <c r="B19" s="1" t="s">
        <v>14</v>
      </c>
      <c r="C19" s="43">
        <v>0</v>
      </c>
      <c r="D19" s="43">
        <v>0</v>
      </c>
      <c r="E19" s="56">
        <v>0</v>
      </c>
      <c r="F19" s="43">
        <v>0</v>
      </c>
      <c r="G19" s="22" t="e">
        <f t="shared" si="0"/>
        <v>#DIV/0!</v>
      </c>
      <c r="H19" s="23" t="e">
        <f t="shared" si="1"/>
        <v>#DIV/0!</v>
      </c>
      <c r="I19" s="2">
        <f t="shared" si="2"/>
        <v>0</v>
      </c>
      <c r="J19" s="2">
        <f t="shared" si="3"/>
        <v>0</v>
      </c>
    </row>
    <row r="20" spans="1:10" ht="13.5" customHeight="1" thickBot="1">
      <c r="A20" s="18" t="s">
        <v>44</v>
      </c>
      <c r="B20" s="3" t="s">
        <v>45</v>
      </c>
      <c r="C20" s="44">
        <v>0</v>
      </c>
      <c r="D20" s="44">
        <v>0</v>
      </c>
      <c r="E20" s="57">
        <v>8000</v>
      </c>
      <c r="F20" s="44">
        <v>8000</v>
      </c>
      <c r="G20" s="22">
        <f t="shared" si="0"/>
        <v>100</v>
      </c>
      <c r="H20" s="23" t="e">
        <f t="shared" si="1"/>
        <v>#DIV/0!</v>
      </c>
      <c r="I20" s="2">
        <f t="shared" si="2"/>
        <v>0.06432750232721626</v>
      </c>
      <c r="J20" s="2">
        <f t="shared" si="3"/>
        <v>0.02231397273473467</v>
      </c>
    </row>
    <row r="21" spans="1:10" ht="14.25" customHeight="1" hidden="1">
      <c r="A21" s="18" t="s">
        <v>48</v>
      </c>
      <c r="B21" s="3" t="s">
        <v>49</v>
      </c>
      <c r="C21" s="44">
        <v>0</v>
      </c>
      <c r="D21" s="44">
        <v>0</v>
      </c>
      <c r="E21" s="57">
        <v>0</v>
      </c>
      <c r="F21" s="44">
        <v>0</v>
      </c>
      <c r="G21" s="51" t="e">
        <f t="shared" si="0"/>
        <v>#DIV/0!</v>
      </c>
      <c r="H21" s="52" t="e">
        <f t="shared" si="1"/>
        <v>#DIV/0!</v>
      </c>
      <c r="I21" s="2">
        <f t="shared" si="2"/>
        <v>0</v>
      </c>
      <c r="J21" s="2">
        <f t="shared" si="3"/>
        <v>0</v>
      </c>
    </row>
    <row r="22" spans="1:10" ht="14.25" customHeight="1" hidden="1">
      <c r="A22" s="18" t="s">
        <v>5</v>
      </c>
      <c r="B22" s="3" t="s">
        <v>15</v>
      </c>
      <c r="C22" s="44">
        <v>0</v>
      </c>
      <c r="D22" s="44">
        <v>0</v>
      </c>
      <c r="E22" s="57">
        <v>0</v>
      </c>
      <c r="F22" s="44">
        <v>0</v>
      </c>
      <c r="G22" s="51" t="e">
        <f t="shared" si="0"/>
        <v>#DIV/0!</v>
      </c>
      <c r="H22" s="52" t="e">
        <f t="shared" si="1"/>
        <v>#DIV/0!</v>
      </c>
      <c r="I22" s="2">
        <f t="shared" si="2"/>
        <v>0</v>
      </c>
      <c r="J22" s="2">
        <f t="shared" si="3"/>
        <v>0</v>
      </c>
    </row>
    <row r="23" spans="1:10" ht="14.25" customHeight="1" thickBot="1">
      <c r="A23" s="33" t="s">
        <v>41</v>
      </c>
      <c r="B23" s="34"/>
      <c r="C23" s="39">
        <f>SUM(C7:C22)</f>
        <v>15431633.75</v>
      </c>
      <c r="D23" s="39">
        <f>SUM(D7:D22)</f>
        <v>11548278.480000002</v>
      </c>
      <c r="E23" s="39">
        <f>SUM(E7:E22)</f>
        <v>16763600</v>
      </c>
      <c r="F23" s="39">
        <f>SUM(F7:F22)</f>
        <v>12436360.36</v>
      </c>
      <c r="G23" s="35">
        <f t="shared" si="0"/>
        <v>74.18669235725022</v>
      </c>
      <c r="H23" s="36">
        <f t="shared" si="1"/>
        <v>107.69016682043156</v>
      </c>
      <c r="I23" s="30">
        <f t="shared" si="2"/>
        <v>100</v>
      </c>
      <c r="J23" s="30">
        <f t="shared" si="3"/>
        <v>34.68807574904688</v>
      </c>
    </row>
    <row r="24" spans="1:10" ht="14.25" customHeight="1">
      <c r="A24" s="19" t="s">
        <v>16</v>
      </c>
      <c r="B24" s="4" t="s">
        <v>17</v>
      </c>
      <c r="C24" s="42">
        <v>13702400</v>
      </c>
      <c r="D24" s="42">
        <v>13702400</v>
      </c>
      <c r="E24" s="55">
        <v>12576500</v>
      </c>
      <c r="F24" s="42">
        <v>12576500</v>
      </c>
      <c r="G24" s="15">
        <f t="shared" si="0"/>
        <v>100</v>
      </c>
      <c r="H24" s="26">
        <f t="shared" si="1"/>
        <v>91.78319126576366</v>
      </c>
      <c r="J24" s="2">
        <f t="shared" si="3"/>
        <v>35.07895976229882</v>
      </c>
    </row>
    <row r="25" spans="1:10" ht="14.25" customHeight="1">
      <c r="A25" s="19" t="s">
        <v>19</v>
      </c>
      <c r="B25" s="4" t="s">
        <v>18</v>
      </c>
      <c r="C25" s="43">
        <v>9602895.08</v>
      </c>
      <c r="D25" s="43">
        <v>6874115.23</v>
      </c>
      <c r="E25" s="56">
        <v>9477703</v>
      </c>
      <c r="F25" s="43">
        <v>8881419.25</v>
      </c>
      <c r="G25" s="15">
        <f t="shared" si="0"/>
        <v>93.70856261269212</v>
      </c>
      <c r="H25" s="26">
        <f t="shared" si="1"/>
        <v>129.20090735808046</v>
      </c>
      <c r="J25" s="2">
        <f t="shared" si="3"/>
        <v>24.772468373780956</v>
      </c>
    </row>
    <row r="26" spans="1:10" ht="13.5" customHeight="1">
      <c r="A26" s="17" t="s">
        <v>10</v>
      </c>
      <c r="B26" s="1" t="s">
        <v>23</v>
      </c>
      <c r="C26" s="43">
        <v>157620</v>
      </c>
      <c r="D26" s="43">
        <v>152620</v>
      </c>
      <c r="E26" s="56">
        <v>165220</v>
      </c>
      <c r="F26" s="43">
        <v>165220</v>
      </c>
      <c r="G26" s="15">
        <f t="shared" si="0"/>
        <v>100</v>
      </c>
      <c r="H26" s="26">
        <f t="shared" si="1"/>
        <v>108.25579871576466</v>
      </c>
      <c r="J26" s="2">
        <f t="shared" si="3"/>
        <v>0.46083932190410776</v>
      </c>
    </row>
    <row r="27" spans="1:10" ht="16.5" customHeight="1">
      <c r="A27" s="18" t="s">
        <v>25</v>
      </c>
      <c r="B27" s="1" t="s">
        <v>26</v>
      </c>
      <c r="C27" s="44">
        <v>4317130.39</v>
      </c>
      <c r="D27" s="44">
        <v>3721683.51</v>
      </c>
      <c r="E27" s="57">
        <v>1725498.46</v>
      </c>
      <c r="F27" s="44">
        <v>1725498.46</v>
      </c>
      <c r="G27" s="15">
        <f t="shared" si="0"/>
        <v>100</v>
      </c>
      <c r="H27" s="26">
        <f t="shared" si="1"/>
        <v>46.36338515523046</v>
      </c>
      <c r="J27" s="2">
        <f t="shared" si="3"/>
        <v>4.812840698783333</v>
      </c>
    </row>
    <row r="28" spans="1:10" ht="16.5" customHeight="1" hidden="1">
      <c r="A28" s="18" t="s">
        <v>53</v>
      </c>
      <c r="B28" s="3" t="s">
        <v>52</v>
      </c>
      <c r="C28" s="44">
        <v>0</v>
      </c>
      <c r="D28" s="44">
        <v>0</v>
      </c>
      <c r="E28" s="57">
        <v>0</v>
      </c>
      <c r="F28" s="44">
        <v>0</v>
      </c>
      <c r="G28" s="15" t="e">
        <f t="shared" si="0"/>
        <v>#DIV/0!</v>
      </c>
      <c r="H28" s="23" t="e">
        <f t="shared" si="1"/>
        <v>#DIV/0!</v>
      </c>
      <c r="J28" s="2">
        <f t="shared" si="3"/>
        <v>0</v>
      </c>
    </row>
    <row r="29" spans="1:10" ht="16.5" customHeight="1" thickBot="1">
      <c r="A29" s="18" t="s">
        <v>54</v>
      </c>
      <c r="B29" s="3" t="s">
        <v>55</v>
      </c>
      <c r="C29" s="44">
        <v>0</v>
      </c>
      <c r="D29" s="44">
        <v>0</v>
      </c>
      <c r="E29" s="57">
        <v>0</v>
      </c>
      <c r="F29" s="44">
        <v>66977.26</v>
      </c>
      <c r="G29" s="15" t="e">
        <f t="shared" si="0"/>
        <v>#DIV/0!</v>
      </c>
      <c r="H29" s="23" t="e">
        <f t="shared" si="1"/>
        <v>#DIV/0!</v>
      </c>
      <c r="J29" s="2">
        <f>F29/$F$32*100</f>
        <v>0.18681609418590436</v>
      </c>
    </row>
    <row r="30" spans="1:10" ht="16.5" customHeight="1" hidden="1">
      <c r="A30" s="24" t="s">
        <v>34</v>
      </c>
      <c r="B30" s="25" t="s">
        <v>35</v>
      </c>
      <c r="C30" s="45">
        <v>0</v>
      </c>
      <c r="D30" s="45">
        <v>0</v>
      </c>
      <c r="E30" s="58">
        <v>0</v>
      </c>
      <c r="F30" s="45">
        <v>0</v>
      </c>
      <c r="G30" s="15" t="e">
        <f t="shared" si="0"/>
        <v>#DIV/0!</v>
      </c>
      <c r="H30" s="37" t="e">
        <f t="shared" si="1"/>
        <v>#DIV/0!</v>
      </c>
      <c r="J30" s="2">
        <f t="shared" si="3"/>
        <v>0</v>
      </c>
    </row>
    <row r="31" spans="1:10" ht="15.75" customHeight="1" thickBot="1">
      <c r="A31" s="33" t="s">
        <v>8</v>
      </c>
      <c r="B31" s="34"/>
      <c r="C31" s="40">
        <f>SUM(C24:C30)</f>
        <v>27780045.47</v>
      </c>
      <c r="D31" s="40">
        <f>SUM(D24:D30)</f>
        <v>24450818.740000002</v>
      </c>
      <c r="E31" s="40">
        <f>SUM(E24:E30)</f>
        <v>23944921.46</v>
      </c>
      <c r="F31" s="40">
        <f>SUM(F24:F30)</f>
        <v>23415614.970000003</v>
      </c>
      <c r="G31" s="35">
        <f t="shared" si="0"/>
        <v>97.78948329029099</v>
      </c>
      <c r="H31" s="36">
        <f t="shared" si="1"/>
        <v>95.76617952548774</v>
      </c>
      <c r="J31" s="30">
        <f t="shared" si="3"/>
        <v>65.31192425095314</v>
      </c>
    </row>
    <row r="32" spans="1:10" ht="14.25" thickBot="1">
      <c r="A32" s="38" t="s">
        <v>9</v>
      </c>
      <c r="B32" s="34"/>
      <c r="C32" s="39">
        <f>C31+C23</f>
        <v>43211679.22</v>
      </c>
      <c r="D32" s="39">
        <f>D31+D23</f>
        <v>35999097.220000006</v>
      </c>
      <c r="E32" s="39">
        <f>E31+E23</f>
        <v>40708521.46</v>
      </c>
      <c r="F32" s="39">
        <f>F31+F23</f>
        <v>35851975.33</v>
      </c>
      <c r="G32" s="35">
        <f t="shared" si="0"/>
        <v>88.06995204978884</v>
      </c>
      <c r="H32" s="36">
        <f t="shared" si="1"/>
        <v>99.59131783471985</v>
      </c>
      <c r="J32" s="30">
        <f t="shared" si="3"/>
        <v>100</v>
      </c>
    </row>
    <row r="33" spans="1:8" ht="13.5">
      <c r="A33" s="10"/>
      <c r="B33" s="6"/>
      <c r="C33" s="49"/>
      <c r="D33" s="49"/>
      <c r="E33" s="62"/>
      <c r="G33" s="53"/>
      <c r="H33" s="53"/>
    </row>
    <row r="34" spans="1:6" ht="13.5">
      <c r="A34" s="10"/>
      <c r="B34" s="7"/>
      <c r="C34" s="49"/>
      <c r="D34" s="49"/>
      <c r="E34" s="62"/>
      <c r="F34" s="65"/>
    </row>
    <row r="35" spans="1:6" ht="13.5">
      <c r="A35" s="10"/>
      <c r="B35" s="7"/>
      <c r="C35" s="49"/>
      <c r="D35" s="49"/>
      <c r="E35" s="62"/>
      <c r="F35" s="65"/>
    </row>
  </sheetData>
  <sheetProtection/>
  <mergeCells count="9">
    <mergeCell ref="I5:J5"/>
    <mergeCell ref="A1:H1"/>
    <mergeCell ref="A5:A6"/>
    <mergeCell ref="B5:B6"/>
    <mergeCell ref="C5:C6"/>
    <mergeCell ref="D5:D6"/>
    <mergeCell ref="E5:E6"/>
    <mergeCell ref="F5:F6"/>
    <mergeCell ref="G5:H5"/>
  </mergeCells>
  <printOptions/>
  <pageMargins left="0.31496062992125984" right="0.31496062992125984" top="0.9448818897637796" bottom="0.35433070866141736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2023-11-01T13:35:41Z</cp:lastPrinted>
  <dcterms:created xsi:type="dcterms:W3CDTF">2006-03-15T12:33:34Z</dcterms:created>
  <dcterms:modified xsi:type="dcterms:W3CDTF">2023-11-10T07:44:32Z</dcterms:modified>
  <cp:category/>
  <cp:version/>
  <cp:contentType/>
  <cp:contentStatus/>
</cp:coreProperties>
</file>