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4775" windowHeight="1222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<sst xmlns="http://schemas.openxmlformats.org/spreadsheetml/2006/main" count="67" uniqueCount="67">
  <si>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</si>
  <si>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</si>
  <si>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</si>
  <si>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</si>
  <si>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</si>
  <si>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</si>
  <si>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</si>
  <si>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</si>
  <si>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</si>
  <si>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</si>
  <si>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</si>
  <si>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</si>
  <si>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</si>
  <si>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</si>
  <si>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</si>
  <si>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</si>
  <si>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</si>
  <si>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</si>
  <si>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</si>
  <si>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</si>
  <si>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</si>
  <si>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</si>
  <si>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</si>
  <si>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</si>
  <si>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</si>
  <si>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</si>
  <si>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</si>
  <si>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</si>
  <si>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</si>
  <si>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</si>
  <si>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</si>
  <si>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</si>
  <si>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</si>
  <si>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</si>
  <si>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</si>
  <si>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</si>
  <si>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</si>
  <si>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</si>
  <si>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</si>
  <si>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</si>
  <si>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</si>
  <si>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</si>
  <si>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</si>
  <si>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</si>
  <si>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</si>
  <si>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</si>
  <si>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</si>
  <si>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</si>
  <si>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</si>
  <si>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</si>
  <si>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</si>
  <si>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</si>
  <si>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</si>
  <si>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</si>
  <si>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</si>
  <si>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</si>
  <si>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1 мес.   2023 г.</t>
  </si>
  <si>
    <t>Факт 2023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</si>
  <si>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2024 год</t>
  </si>
  <si>
    <t>План 2024 г.</t>
  </si>
  <si>
    <t>План 1 кв.    2024 г.</t>
  </si>
  <si>
    <t>Факт 1 мес.   2024 г.</t>
  </si>
  <si>
    <t>к плану 2024 г.</t>
  </si>
  <si>
    <t>к плану       1 кв.    2024 г.</t>
  </si>
  <si>
    <t>к Факту      1 мес.    2023 г.</t>
  </si>
  <si>
    <t>структура факт 2024 г</t>
  </si>
  <si>
    <t>на 01.02.2024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</si>
</sst>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2" fillId="33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66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57</v>
      </c>
      <c r="D5" s="79" t="s">
        <v>56</v>
      </c>
      <c r="E5" s="79" t="s">
        <v>59</v>
      </c>
      <c r="F5" s="79" t="s">
        <v>60</v>
      </c>
      <c r="G5" s="79" t="s">
        <v>61</v>
      </c>
      <c r="H5" s="72" t="s">
        <v>20</v>
      </c>
      <c r="I5" s="73"/>
      <c r="J5" s="74"/>
      <c r="K5" s="70" t="s">
        <v>65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62</v>
      </c>
      <c r="I6" s="20" t="s">
        <v>63</v>
      </c>
      <c r="J6" s="21" t="s">
        <v>64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8386796.4</v>
      </c>
      <c r="D7" s="41">
        <v>1475214.47</v>
      </c>
      <c r="E7" s="55">
        <v>12179200</v>
      </c>
      <c r="F7" s="55">
        <v>2552000</v>
      </c>
      <c r="G7" s="41">
        <v>524039.46</v>
      </c>
      <c r="H7" s="31">
        <f>G7/E7*100</f>
        <v>4.30274123095113</v>
      </c>
      <c r="I7" s="31">
        <f>G7/F7*100</f>
        <v>20.53446159874608</v>
      </c>
      <c r="J7" s="32">
        <f>G7/D7*100</f>
        <v>35.52293382805553</v>
      </c>
      <c r="K7" s="2">
        <f aca="true" t="shared" si="0" ref="K7:K23">G7/$G$23*100</f>
        <v>55.10292646114466</v>
      </c>
      <c r="L7" s="2">
        <f aca="true" t="shared" si="1" ref="L7:L32">G7/$G$32*100</f>
        <v>19.70297623681158</v>
      </c>
    </row>
    <row r="8" spans="1:12" ht="13.5">
      <c r="A8" s="16" t="s">
        <v>47</v>
      </c>
      <c r="B8" s="1" t="s">
        <v>46</v>
      </c>
      <c r="C8" s="42">
        <v>3746855.07</v>
      </c>
      <c r="D8" s="42">
        <v>138331.81</v>
      </c>
      <c r="E8" s="56">
        <v>3526800</v>
      </c>
      <c r="F8" s="56">
        <v>881600</v>
      </c>
      <c r="G8" s="42">
        <v>328600.24</v>
      </c>
      <c r="H8" s="22">
        <f>G8/E8*100</f>
        <v>9.317234887149823</v>
      </c>
      <c r="I8" s="22">
        <f>G8/F8*100</f>
        <v>37.273166969147006</v>
      </c>
      <c r="J8" s="23">
        <f>G8/D8*100</f>
        <v>237.54495802520043</v>
      </c>
      <c r="K8" s="2">
        <f t="shared" si="0"/>
        <v>34.552426376125354</v>
      </c>
      <c r="L8" s="2">
        <f t="shared" si="1"/>
        <v>12.354799999470616</v>
      </c>
    </row>
    <row r="9" spans="1:12" ht="13.5">
      <c r="A9" s="17" t="s">
        <v>2</v>
      </c>
      <c r="B9" s="1" t="s">
        <v>12</v>
      </c>
      <c r="C9" s="43">
        <v>3759.35</v>
      </c>
      <c r="D9" s="43">
        <v>0</v>
      </c>
      <c r="E9" s="57">
        <v>5000</v>
      </c>
      <c r="F9" s="57">
        <v>5000</v>
      </c>
      <c r="G9" s="43">
        <v>0</v>
      </c>
      <c r="H9" s="22">
        <f>G9/E9*100</f>
        <v>0</v>
      </c>
      <c r="I9" s="15">
        <f>G9/F9*100</f>
        <v>0</v>
      </c>
      <c r="J9" s="26" t="e">
        <f>G9/D9*100</f>
        <v>#DIV/0!</v>
      </c>
      <c r="K9" s="2">
        <f t="shared" si="0"/>
        <v>0</v>
      </c>
      <c r="L9" s="2">
        <f t="shared" si="1"/>
        <v>0</v>
      </c>
    </row>
    <row r="10" spans="1:12" ht="13.5">
      <c r="A10" s="17" t="s">
        <v>3</v>
      </c>
      <c r="B10" s="1" t="s">
        <v>13</v>
      </c>
      <c r="C10" s="43">
        <v>271462.3</v>
      </c>
      <c r="D10" s="43">
        <v>13117.54</v>
      </c>
      <c r="E10" s="57">
        <v>403000</v>
      </c>
      <c r="F10" s="57">
        <v>21000</v>
      </c>
      <c r="G10" s="43">
        <v>18912.46</v>
      </c>
      <c r="H10" s="22">
        <f aca="true" t="shared" si="2" ref="H10:H32">G10/E10*100</f>
        <v>4.69291811414392</v>
      </c>
      <c r="I10" s="22">
        <f aca="true" t="shared" si="3" ref="I10:I32">G10/F10*100</f>
        <v>90.05933333333333</v>
      </c>
      <c r="J10" s="23">
        <f>G10/D10*100</f>
        <v>144.17688072611173</v>
      </c>
      <c r="K10" s="2">
        <f t="shared" si="0"/>
        <v>1.9886515656270234</v>
      </c>
      <c r="L10" s="2">
        <f t="shared" si="1"/>
        <v>0.7110757460128089</v>
      </c>
    </row>
    <row r="11" spans="1:12" ht="15" customHeight="1">
      <c r="A11" s="17" t="s">
        <v>4</v>
      </c>
      <c r="B11" s="1" t="s">
        <v>51</v>
      </c>
      <c r="C11" s="43">
        <v>1741856.98</v>
      </c>
      <c r="D11" s="43">
        <v>-109177.01</v>
      </c>
      <c r="E11" s="57">
        <v>1409000</v>
      </c>
      <c r="F11" s="57">
        <v>156300</v>
      </c>
      <c r="G11" s="43">
        <v>38476.26</v>
      </c>
      <c r="H11" s="22">
        <f t="shared" si="2"/>
        <v>2.7307494677075943</v>
      </c>
      <c r="I11" s="22">
        <f t="shared" si="3"/>
        <v>24.61692898272553</v>
      </c>
      <c r="J11" s="27">
        <f aca="true" t="shared" si="4" ref="J11:J32">G11/D11*100</f>
        <v>-35.242089886872705</v>
      </c>
      <c r="K11" s="2">
        <f t="shared" si="0"/>
        <v>4.045791752552149</v>
      </c>
      <c r="L11" s="2">
        <f t="shared" si="1"/>
        <v>1.4466407481249293</v>
      </c>
    </row>
    <row r="12" spans="1:12" ht="12.75" customHeight="1">
      <c r="A12" s="17" t="s">
        <v>21</v>
      </c>
      <c r="B12" s="1" t="s">
        <v>22</v>
      </c>
      <c r="C12" s="43">
        <v>1610</v>
      </c>
      <c r="D12" s="43">
        <v>0</v>
      </c>
      <c r="E12" s="57">
        <v>1600</v>
      </c>
      <c r="F12" s="57">
        <v>300</v>
      </c>
      <c r="G12" s="43">
        <v>200</v>
      </c>
      <c r="H12" s="22">
        <f t="shared" si="2"/>
        <v>12.5</v>
      </c>
      <c r="I12" s="22">
        <f t="shared" si="3"/>
        <v>66.66666666666666</v>
      </c>
      <c r="J12" s="27" t="e">
        <f t="shared" si="4"/>
        <v>#DIV/0!</v>
      </c>
      <c r="K12" s="2">
        <f t="shared" si="0"/>
        <v>0.021030067644579535</v>
      </c>
      <c r="L12" s="2">
        <f t="shared" si="1"/>
        <v>0.007519653667611817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385468.08</v>
      </c>
      <c r="D14" s="43">
        <v>42134.02</v>
      </c>
      <c r="E14" s="57">
        <v>350200</v>
      </c>
      <c r="F14" s="57">
        <v>87500</v>
      </c>
      <c r="G14" s="43">
        <v>2427.6</v>
      </c>
      <c r="H14" s="22">
        <f t="shared" si="2"/>
        <v>0.6932038834951456</v>
      </c>
      <c r="I14" s="22">
        <f t="shared" si="3"/>
        <v>2.7744</v>
      </c>
      <c r="J14" s="27">
        <f t="shared" si="4"/>
        <v>5.761614961021996</v>
      </c>
      <c r="K14" s="2">
        <f t="shared" si="0"/>
        <v>0.2552629610699064</v>
      </c>
      <c r="L14" s="2">
        <f t="shared" si="1"/>
        <v>0.09127355621747223</v>
      </c>
    </row>
    <row r="15" spans="1:12" ht="13.5">
      <c r="A15" s="17" t="s">
        <v>27</v>
      </c>
      <c r="B15" s="1" t="s">
        <v>28</v>
      </c>
      <c r="C15" s="43">
        <v>421793.14</v>
      </c>
      <c r="D15" s="43">
        <v>15602.76</v>
      </c>
      <c r="E15" s="57">
        <v>292000</v>
      </c>
      <c r="F15" s="57">
        <v>73000</v>
      </c>
      <c r="G15" s="43">
        <v>38363.27</v>
      </c>
      <c r="H15" s="22">
        <f t="shared" si="2"/>
        <v>13.138106164383561</v>
      </c>
      <c r="I15" s="22">
        <f t="shared" si="3"/>
        <v>52.552424657534246</v>
      </c>
      <c r="J15" s="23">
        <f t="shared" si="4"/>
        <v>245.8748964926718</v>
      </c>
      <c r="K15" s="2">
        <f t="shared" si="0"/>
        <v>4.033910815836343</v>
      </c>
      <c r="L15" s="2">
        <f t="shared" si="1"/>
        <v>1.442392519785412</v>
      </c>
    </row>
    <row r="16" spans="1:12" ht="14.25" thickBot="1">
      <c r="A16" s="17" t="s">
        <v>40</v>
      </c>
      <c r="B16" s="1" t="s">
        <v>39</v>
      </c>
      <c r="C16" s="43">
        <v>75346.94</v>
      </c>
      <c r="D16" s="43">
        <v>0</v>
      </c>
      <c r="E16" s="57">
        <v>0</v>
      </c>
      <c r="F16" s="57">
        <v>0</v>
      </c>
      <c r="G16" s="43">
        <v>0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7" t="s">
        <v>36</v>
      </c>
      <c r="B17" s="1" t="s">
        <v>37</v>
      </c>
      <c r="C17" s="43">
        <v>462866.67</v>
      </c>
      <c r="D17" s="43">
        <v>0</v>
      </c>
      <c r="E17" s="57">
        <v>0</v>
      </c>
      <c r="F17" s="57">
        <v>0</v>
      </c>
      <c r="G17" s="43">
        <v>0</v>
      </c>
      <c r="H17" s="22" t="e">
        <f t="shared" si="2"/>
        <v>#DIV/0!</v>
      </c>
      <c r="I17" s="22" t="e">
        <f t="shared" si="3"/>
        <v>#DIV/0!</v>
      </c>
      <c r="J17" s="23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7" t="s">
        <v>32</v>
      </c>
      <c r="B18" s="1" t="s">
        <v>33</v>
      </c>
      <c r="C18" s="43">
        <v>1131400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 thickBot="1">
      <c r="A20" s="18" t="s">
        <v>44</v>
      </c>
      <c r="B20" s="3" t="s">
        <v>45</v>
      </c>
      <c r="C20" s="44">
        <v>8000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 thickBot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16637214.930000002</v>
      </c>
      <c r="D23" s="39">
        <f>SUM(D7:D22)</f>
        <v>1575223.59</v>
      </c>
      <c r="E23" s="39">
        <f>SUM(E7:E22)</f>
        <v>18166800</v>
      </c>
      <c r="F23" s="39">
        <f>SUM(F7:F22)</f>
        <v>3776700</v>
      </c>
      <c r="G23" s="39">
        <f>SUM(G7:G22)</f>
        <v>951019.2899999999</v>
      </c>
      <c r="H23" s="35">
        <f t="shared" si="2"/>
        <v>5.234930147301671</v>
      </c>
      <c r="I23" s="35">
        <f t="shared" si="3"/>
        <v>25.181224084518227</v>
      </c>
      <c r="J23" s="36">
        <f t="shared" si="4"/>
        <v>60.373606390696565</v>
      </c>
      <c r="K23" s="30">
        <f t="shared" si="0"/>
        <v>100</v>
      </c>
      <c r="L23" s="30">
        <f t="shared" si="1"/>
        <v>35.75667846009043</v>
      </c>
    </row>
    <row r="24" spans="1:12" ht="14.25" customHeight="1">
      <c r="A24" s="19" t="s">
        <v>16</v>
      </c>
      <c r="B24" s="4" t="s">
        <v>17</v>
      </c>
      <c r="C24" s="42">
        <v>12576500</v>
      </c>
      <c r="D24" s="42">
        <v>3602285</v>
      </c>
      <c r="E24" s="56">
        <v>12904200</v>
      </c>
      <c r="F24" s="56">
        <v>3642310</v>
      </c>
      <c r="G24" s="42">
        <v>1144300</v>
      </c>
      <c r="H24" s="15">
        <f t="shared" si="2"/>
        <v>8.867655492010353</v>
      </c>
      <c r="I24" s="15">
        <f t="shared" si="3"/>
        <v>31.416875554249913</v>
      </c>
      <c r="J24" s="26">
        <f t="shared" si="4"/>
        <v>31.7659485576516</v>
      </c>
      <c r="L24" s="2">
        <f t="shared" si="1"/>
        <v>43.02369845924101</v>
      </c>
    </row>
    <row r="25" spans="1:12" ht="14.25" customHeight="1">
      <c r="A25" s="19" t="s">
        <v>19</v>
      </c>
      <c r="B25" s="4" t="s">
        <v>18</v>
      </c>
      <c r="C25" s="43">
        <v>9275147.25</v>
      </c>
      <c r="D25" s="43">
        <v>127175</v>
      </c>
      <c r="E25" s="57">
        <v>8974652</v>
      </c>
      <c r="F25" s="57">
        <v>492100</v>
      </c>
      <c r="G25" s="43">
        <v>136691</v>
      </c>
      <c r="H25" s="15">
        <f t="shared" si="2"/>
        <v>1.5230785550236376</v>
      </c>
      <c r="I25" s="15">
        <f t="shared" si="3"/>
        <v>27.777077829709405</v>
      </c>
      <c r="J25" s="26">
        <f t="shared" si="4"/>
        <v>107.48260271279733</v>
      </c>
      <c r="L25" s="2">
        <f t="shared" si="1"/>
        <v>5.139344897397635</v>
      </c>
    </row>
    <row r="26" spans="1:12" ht="13.5" customHeight="1">
      <c r="A26" s="17" t="s">
        <v>10</v>
      </c>
      <c r="B26" s="1" t="s">
        <v>23</v>
      </c>
      <c r="C26" s="43">
        <v>165220</v>
      </c>
      <c r="D26" s="43">
        <v>43945</v>
      </c>
      <c r="E26" s="57">
        <v>172100</v>
      </c>
      <c r="F26" s="57">
        <v>45650</v>
      </c>
      <c r="G26" s="43">
        <v>49270</v>
      </c>
      <c r="H26" s="15">
        <f t="shared" si="2"/>
        <v>28.628704241719934</v>
      </c>
      <c r="I26" s="15">
        <f t="shared" si="3"/>
        <v>107.92990142387733</v>
      </c>
      <c r="J26" s="26">
        <f t="shared" si="4"/>
        <v>112.11741950164979</v>
      </c>
      <c r="L26" s="2">
        <f t="shared" si="1"/>
        <v>1.8524666810161712</v>
      </c>
    </row>
    <row r="27" spans="1:12" ht="16.5" customHeight="1">
      <c r="A27" s="18" t="s">
        <v>25</v>
      </c>
      <c r="B27" s="1" t="s">
        <v>26</v>
      </c>
      <c r="C27" s="44">
        <v>1870898.46</v>
      </c>
      <c r="D27" s="44">
        <v>0</v>
      </c>
      <c r="E27" s="58">
        <v>1640300</v>
      </c>
      <c r="F27" s="58">
        <v>492100</v>
      </c>
      <c r="G27" s="44">
        <v>378416.67</v>
      </c>
      <c r="H27" s="15">
        <f t="shared" si="2"/>
        <v>23.06996707919283</v>
      </c>
      <c r="I27" s="15">
        <f t="shared" si="3"/>
        <v>76.89832757569599</v>
      </c>
      <c r="J27" s="26" t="e">
        <f t="shared" si="4"/>
        <v>#DIV/0!</v>
      </c>
      <c r="L27" s="2">
        <f t="shared" si="1"/>
        <v>14.227811502254752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66977.26</v>
      </c>
      <c r="D29" s="44">
        <v>66977.26</v>
      </c>
      <c r="E29" s="58">
        <v>0</v>
      </c>
      <c r="F29" s="58">
        <v>0</v>
      </c>
      <c r="G29" s="44">
        <v>0</v>
      </c>
      <c r="H29" s="15" t="e">
        <f>G29/E29*100</f>
        <v>#DIV/0!</v>
      </c>
      <c r="I29" s="22" t="e">
        <f>G29/F29*100</f>
        <v>#DIV/0!</v>
      </c>
      <c r="J29" s="23">
        <f>G29/D29*100</f>
        <v>0</v>
      </c>
      <c r="L29" s="2">
        <f>G29/$G$32*100</f>
        <v>0</v>
      </c>
    </row>
    <row r="30" spans="1:12" ht="16.5" customHeight="1" hidden="1" thickBot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23954742.970000003</v>
      </c>
      <c r="D31" s="40">
        <f>SUM(D24:D30)</f>
        <v>3840382.26</v>
      </c>
      <c r="E31" s="40">
        <f>SUM(E24:E30)</f>
        <v>23691252</v>
      </c>
      <c r="F31" s="40">
        <f>SUM(F24:F30)</f>
        <v>4672160</v>
      </c>
      <c r="G31" s="40">
        <f>SUM(G24:G30)</f>
        <v>1708677.67</v>
      </c>
      <c r="H31" s="35">
        <f t="shared" si="2"/>
        <v>7.212272572171365</v>
      </c>
      <c r="I31" s="35">
        <f t="shared" si="3"/>
        <v>36.57147165336803</v>
      </c>
      <c r="J31" s="36">
        <f t="shared" si="4"/>
        <v>44.49238524500423</v>
      </c>
      <c r="L31" s="30">
        <f t="shared" si="1"/>
        <v>64.24332153990957</v>
      </c>
    </row>
    <row r="32" spans="1:12" ht="14.25" thickBot="1">
      <c r="A32" s="38" t="s">
        <v>9</v>
      </c>
      <c r="B32" s="34"/>
      <c r="C32" s="39">
        <f>C31+C23</f>
        <v>40591957.900000006</v>
      </c>
      <c r="D32" s="39">
        <f>D31+D23</f>
        <v>5415605.85</v>
      </c>
      <c r="E32" s="39">
        <f>E31+E23</f>
        <v>41858052</v>
      </c>
      <c r="F32" s="39">
        <f>F31+F23</f>
        <v>8448860</v>
      </c>
      <c r="G32" s="39">
        <f>G31+G23</f>
        <v>2659696.96</v>
      </c>
      <c r="H32" s="35">
        <f t="shared" si="2"/>
        <v>6.3540868074797165</v>
      </c>
      <c r="I32" s="35">
        <f t="shared" si="3"/>
        <v>31.47995066790076</v>
      </c>
      <c r="J32" s="36">
        <f t="shared" si="4"/>
        <v>49.11171591263423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A1:J1"/>
    <mergeCell ref="K5:L5"/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2024-01-11T13:13:07Z</cp:lastPrinted>
  <dcterms:created xsi:type="dcterms:W3CDTF">2006-03-15T12:33:34Z</dcterms:created>
  <dcterms:modified xsi:type="dcterms:W3CDTF">2024-02-07T12:36:50Z</dcterms:modified>
  <cp:category/>
  <cp:version/>
  <cp:contentType/>
  <cp:contentStatus/>
</cp:coreProperties>
</file>