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4775" windowHeight="1222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<sst xmlns="http://schemas.openxmlformats.org/spreadsheetml/2006/main" count="67" uniqueCount="67">
  <si>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</si>
  <si>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</si>
  <si>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</si>
  <si>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</si>
  <si>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</si>
  <si>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</si>
  <si>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</si>
  <si>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</si>
  <si>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</si>
  <si>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</si>
  <si>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</si>
  <si>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</si>
  <si>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</si>
  <si>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</si>
  <si>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</si>
  <si>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</si>
  <si>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</si>
  <si>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</si>
  <si>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</si>
  <si>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</si>
  <si>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</si>
  <si>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</si>
  <si>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</si>
  <si>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</si>
  <si>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</si>
  <si>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</si>
  <si>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</si>
  <si>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</si>
  <si>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</si>
  <si>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</si>
  <si>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</si>
  <si>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</si>
  <si>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</si>
  <si>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</si>
  <si>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</si>
  <si>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</si>
  <si>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</si>
  <si>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</si>
  <si>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</si>
  <si>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</si>
  <si>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</si>
  <si>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</si>
  <si>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</si>
  <si>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</si>
  <si>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</si>
  <si>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</si>
  <si>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</si>
  <si>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</si>
  <si>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</si>
  <si>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</si>
  <si>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</si>
  <si>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</si>
  <si>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</si>
  <si>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</si>
  <si>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</si>
  <si>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</si>
  <si>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2023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</si>
  <si>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2024 год</t>
  </si>
  <si>
    <t>План 2024 г.</t>
  </si>
  <si>
    <t>План 1 кв.    2024 г.</t>
  </si>
  <si>
    <t>к плану 2024 г.</t>
  </si>
  <si>
    <t>к плану       1 кв.    2024 г.</t>
  </si>
  <si>
    <t>структура факт 2024 г</t>
  </si>
  <si>
    <t>на 01.03.2024 г.</t>
  </si>
  <si>
    <t>Факт 2 мес.   2024 г.</t>
  </si>
  <si>
    <t>к Факту      2 мес.    2023 г.</t>
  </si>
  <si>
    <t>Факт 2 мес.  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</si>
</sst>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50" customWidth="1"/>
    <col min="4" max="4" width="13.25390625" style="50" customWidth="1"/>
    <col min="5" max="5" width="13.00390625" style="64" customWidth="1"/>
    <col min="6" max="6" width="11.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3" customFormat="1" ht="41.25" customHeight="1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15.75">
      <c r="A2" s="11"/>
      <c r="B2" s="12"/>
      <c r="C2" s="46"/>
      <c r="D2" s="46"/>
      <c r="E2" s="60"/>
      <c r="F2" s="60"/>
      <c r="G2" s="65"/>
    </row>
    <row r="3" spans="1:7" ht="15.75">
      <c r="A3" s="14" t="s">
        <v>63</v>
      </c>
      <c r="C3" s="68"/>
      <c r="D3" s="47"/>
      <c r="E3" s="61"/>
      <c r="F3" s="61"/>
      <c r="G3" s="66"/>
    </row>
    <row r="4" spans="1:9" ht="13.5" thickBot="1">
      <c r="A4" s="8"/>
      <c r="B4" s="9"/>
      <c r="D4" s="48"/>
      <c r="E4" s="62"/>
      <c r="F4" s="62"/>
      <c r="G4" s="67"/>
      <c r="H4" s="5" t="s">
        <v>38</v>
      </c>
      <c r="I4" t="s">
        <v>24</v>
      </c>
    </row>
    <row r="5" spans="1:12" ht="30.75" customHeight="1">
      <c r="A5" s="75" t="s">
        <v>0</v>
      </c>
      <c r="B5" s="77" t="s">
        <v>1</v>
      </c>
      <c r="C5" s="79" t="s">
        <v>56</v>
      </c>
      <c r="D5" s="79" t="s">
        <v>66</v>
      </c>
      <c r="E5" s="79" t="s">
        <v>58</v>
      </c>
      <c r="F5" s="79" t="s">
        <v>59</v>
      </c>
      <c r="G5" s="79" t="s">
        <v>64</v>
      </c>
      <c r="H5" s="72" t="s">
        <v>20</v>
      </c>
      <c r="I5" s="73"/>
      <c r="J5" s="74"/>
      <c r="K5" s="70" t="s">
        <v>62</v>
      </c>
      <c r="L5" s="71"/>
    </row>
    <row r="6" spans="1:12" ht="36.75" customHeight="1" thickBot="1">
      <c r="A6" s="76"/>
      <c r="B6" s="78"/>
      <c r="C6" s="80"/>
      <c r="D6" s="80"/>
      <c r="E6" s="80"/>
      <c r="F6" s="80"/>
      <c r="G6" s="80"/>
      <c r="H6" s="20" t="s">
        <v>60</v>
      </c>
      <c r="I6" s="20" t="s">
        <v>61</v>
      </c>
      <c r="J6" s="21" t="s">
        <v>65</v>
      </c>
      <c r="K6" s="28" t="s">
        <v>42</v>
      </c>
      <c r="L6" s="29" t="s">
        <v>43</v>
      </c>
    </row>
    <row r="7" spans="1:12" ht="13.5">
      <c r="A7" s="16" t="s">
        <v>6</v>
      </c>
      <c r="B7" s="1" t="s">
        <v>11</v>
      </c>
      <c r="C7" s="41">
        <v>8386796.4</v>
      </c>
      <c r="D7" s="41">
        <v>730400.65</v>
      </c>
      <c r="E7" s="55">
        <v>12179200</v>
      </c>
      <c r="F7" s="55">
        <v>2552000</v>
      </c>
      <c r="G7" s="41">
        <v>1108661.51</v>
      </c>
      <c r="H7" s="31">
        <f>G7/E7*100</f>
        <v>9.102909140173411</v>
      </c>
      <c r="I7" s="31">
        <f>G7/F7*100</f>
        <v>43.442849137931034</v>
      </c>
      <c r="J7" s="32">
        <f>G7/D7*100</f>
        <v>151.78813299248844</v>
      </c>
      <c r="K7" s="2">
        <f aca="true" t="shared" si="0" ref="K7:K23">G7/$G$23*100</f>
        <v>53.20006322807338</v>
      </c>
      <c r="L7" s="2">
        <f aca="true" t="shared" si="1" ref="L7:L32">G7/$G$32*100</f>
        <v>17.249186380203128</v>
      </c>
    </row>
    <row r="8" spans="1:12" ht="13.5">
      <c r="A8" s="16" t="s">
        <v>47</v>
      </c>
      <c r="B8" s="1" t="s">
        <v>46</v>
      </c>
      <c r="C8" s="42">
        <v>3746855.07</v>
      </c>
      <c r="D8" s="42">
        <v>409259.25</v>
      </c>
      <c r="E8" s="56">
        <v>3526800</v>
      </c>
      <c r="F8" s="56">
        <v>881600</v>
      </c>
      <c r="G8" s="42">
        <v>658481.72</v>
      </c>
      <c r="H8" s="22">
        <f>G8/E8*100</f>
        <v>18.670798457525233</v>
      </c>
      <c r="I8" s="22">
        <f>G8/F8*100</f>
        <v>74.69166515426497</v>
      </c>
      <c r="J8" s="23">
        <f>G8/D8*100</f>
        <v>160.8959895225337</v>
      </c>
      <c r="K8" s="2">
        <f t="shared" si="0"/>
        <v>31.597804038971738</v>
      </c>
      <c r="L8" s="2">
        <f t="shared" si="1"/>
        <v>10.245033144730286</v>
      </c>
    </row>
    <row r="9" spans="1:12" ht="13.5">
      <c r="A9" s="17" t="s">
        <v>2</v>
      </c>
      <c r="B9" s="1" t="s">
        <v>12</v>
      </c>
      <c r="C9" s="43">
        <v>3759.35</v>
      </c>
      <c r="D9" s="43">
        <v>0</v>
      </c>
      <c r="E9" s="57">
        <v>5000</v>
      </c>
      <c r="F9" s="57">
        <v>5000</v>
      </c>
      <c r="G9" s="43">
        <v>0</v>
      </c>
      <c r="H9" s="22">
        <f>G9/E9*100</f>
        <v>0</v>
      </c>
      <c r="I9" s="15">
        <f>G9/F9*100</f>
        <v>0</v>
      </c>
      <c r="J9" s="26" t="e">
        <f>G9/D9*100</f>
        <v>#DIV/0!</v>
      </c>
      <c r="K9" s="2">
        <f t="shared" si="0"/>
        <v>0</v>
      </c>
      <c r="L9" s="2">
        <f t="shared" si="1"/>
        <v>0</v>
      </c>
    </row>
    <row r="10" spans="1:12" ht="13.5">
      <c r="A10" s="17" t="s">
        <v>3</v>
      </c>
      <c r="B10" s="1" t="s">
        <v>13</v>
      </c>
      <c r="C10" s="43">
        <v>271462.3</v>
      </c>
      <c r="D10" s="43">
        <v>-9455.86</v>
      </c>
      <c r="E10" s="57">
        <v>403000</v>
      </c>
      <c r="F10" s="57">
        <v>21000</v>
      </c>
      <c r="G10" s="43">
        <v>24242.08</v>
      </c>
      <c r="H10" s="22">
        <f aca="true" t="shared" si="2" ref="H10:H32">G10/E10*100</f>
        <v>6.015404466501241</v>
      </c>
      <c r="I10" s="22">
        <f aca="true" t="shared" si="3" ref="I10:I32">G10/F10*100</f>
        <v>115.43847619047621</v>
      </c>
      <c r="J10" s="23">
        <f>G10/D10*100</f>
        <v>-256.3709699593691</v>
      </c>
      <c r="K10" s="2">
        <f t="shared" si="0"/>
        <v>1.163276777580213</v>
      </c>
      <c r="L10" s="2">
        <f t="shared" si="1"/>
        <v>0.37717206955601323</v>
      </c>
    </row>
    <row r="11" spans="1:12" ht="15" customHeight="1">
      <c r="A11" s="17" t="s">
        <v>4</v>
      </c>
      <c r="B11" s="1" t="s">
        <v>51</v>
      </c>
      <c r="C11" s="43">
        <v>1741856.98</v>
      </c>
      <c r="D11" s="43">
        <v>-113596.45</v>
      </c>
      <c r="E11" s="57">
        <v>1409000</v>
      </c>
      <c r="F11" s="57">
        <v>156300</v>
      </c>
      <c r="G11" s="43">
        <v>181443.79</v>
      </c>
      <c r="H11" s="22">
        <f t="shared" si="2"/>
        <v>12.877486870120652</v>
      </c>
      <c r="I11" s="22">
        <f t="shared" si="3"/>
        <v>116.08687779910429</v>
      </c>
      <c r="J11" s="27">
        <f aca="true" t="shared" si="4" ref="J11:J32">G11/D11*100</f>
        <v>-159.72663758418508</v>
      </c>
      <c r="K11" s="2">
        <f t="shared" si="0"/>
        <v>8.706734213530394</v>
      </c>
      <c r="L11" s="2">
        <f t="shared" si="1"/>
        <v>2.8230056902042504</v>
      </c>
    </row>
    <row r="12" spans="1:12" ht="12.75" customHeight="1">
      <c r="A12" s="17" t="s">
        <v>21</v>
      </c>
      <c r="B12" s="1" t="s">
        <v>22</v>
      </c>
      <c r="C12" s="43">
        <v>1610</v>
      </c>
      <c r="D12" s="43">
        <v>0</v>
      </c>
      <c r="E12" s="57">
        <v>1600</v>
      </c>
      <c r="F12" s="57">
        <v>300</v>
      </c>
      <c r="G12" s="43">
        <v>600</v>
      </c>
      <c r="H12" s="22">
        <f t="shared" si="2"/>
        <v>37.5</v>
      </c>
      <c r="I12" s="22">
        <f t="shared" si="3"/>
        <v>200</v>
      </c>
      <c r="J12" s="27" t="e">
        <f t="shared" si="4"/>
        <v>#DIV/0!</v>
      </c>
      <c r="K12" s="2">
        <f t="shared" si="0"/>
        <v>0.02879150908453927</v>
      </c>
      <c r="L12" s="2">
        <f t="shared" si="1"/>
        <v>0.00933514128051751</v>
      </c>
    </row>
    <row r="13" spans="1:12" ht="13.5" customHeight="1" hidden="1">
      <c r="A13" s="17" t="s">
        <v>29</v>
      </c>
      <c r="B13" s="1" t="s">
        <v>31</v>
      </c>
      <c r="C13" s="43">
        <v>0</v>
      </c>
      <c r="D13" s="43">
        <v>0</v>
      </c>
      <c r="E13" s="57">
        <v>0</v>
      </c>
      <c r="F13" s="57">
        <v>0</v>
      </c>
      <c r="G13" s="43">
        <v>0</v>
      </c>
      <c r="H13" s="22" t="e">
        <f t="shared" si="2"/>
        <v>#DIV/0!</v>
      </c>
      <c r="I13" s="22" t="e">
        <f t="shared" si="3"/>
        <v>#DIV/0!</v>
      </c>
      <c r="J13" s="27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7" t="s">
        <v>30</v>
      </c>
      <c r="B14" s="1" t="s">
        <v>50</v>
      </c>
      <c r="C14" s="43">
        <v>385468.08</v>
      </c>
      <c r="D14" s="43">
        <v>52211.62</v>
      </c>
      <c r="E14" s="57">
        <v>350200</v>
      </c>
      <c r="F14" s="57">
        <v>87500</v>
      </c>
      <c r="G14" s="43">
        <v>69371.79</v>
      </c>
      <c r="H14" s="22">
        <f t="shared" si="2"/>
        <v>19.80919189034837</v>
      </c>
      <c r="I14" s="22">
        <f t="shared" si="3"/>
        <v>79.28204571428572</v>
      </c>
      <c r="J14" s="27">
        <f t="shared" si="4"/>
        <v>132.86657261352929</v>
      </c>
      <c r="K14" s="2">
        <f t="shared" si="0"/>
        <v>3.3288642033262503</v>
      </c>
      <c r="L14" s="2">
        <f t="shared" si="1"/>
        <v>1.0793257675539862</v>
      </c>
    </row>
    <row r="15" spans="1:12" ht="13.5">
      <c r="A15" s="17" t="s">
        <v>27</v>
      </c>
      <c r="B15" s="1" t="s">
        <v>28</v>
      </c>
      <c r="C15" s="43">
        <v>421793.14</v>
      </c>
      <c r="D15" s="43">
        <v>35541.81</v>
      </c>
      <c r="E15" s="57">
        <v>292000</v>
      </c>
      <c r="F15" s="57">
        <v>73000</v>
      </c>
      <c r="G15" s="43">
        <v>41146.84</v>
      </c>
      <c r="H15" s="22">
        <f t="shared" si="2"/>
        <v>14.091383561643834</v>
      </c>
      <c r="I15" s="22">
        <f t="shared" si="3"/>
        <v>56.365534246575336</v>
      </c>
      <c r="J15" s="23">
        <f t="shared" si="4"/>
        <v>115.7702435525934</v>
      </c>
      <c r="K15" s="2">
        <f t="shared" si="0"/>
        <v>1.974466029433473</v>
      </c>
      <c r="L15" s="2">
        <f t="shared" si="1"/>
        <v>0.6401859410780818</v>
      </c>
    </row>
    <row r="16" spans="1:12" ht="14.25" thickBot="1">
      <c r="A16" s="17" t="s">
        <v>40</v>
      </c>
      <c r="B16" s="1" t="s">
        <v>39</v>
      </c>
      <c r="C16" s="43">
        <v>75346.94</v>
      </c>
      <c r="D16" s="43">
        <v>0</v>
      </c>
      <c r="E16" s="57">
        <v>0</v>
      </c>
      <c r="F16" s="57">
        <v>0</v>
      </c>
      <c r="G16" s="43">
        <v>0</v>
      </c>
      <c r="H16" s="22" t="e">
        <f t="shared" si="2"/>
        <v>#DIV/0!</v>
      </c>
      <c r="I16" s="22" t="e">
        <f t="shared" si="3"/>
        <v>#DIV/0!</v>
      </c>
      <c r="J16" s="23" t="e">
        <f t="shared" si="4"/>
        <v>#DIV/0!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17" t="s">
        <v>36</v>
      </c>
      <c r="B17" s="1" t="s">
        <v>37</v>
      </c>
      <c r="C17" s="43">
        <v>462866.67</v>
      </c>
      <c r="D17" s="43">
        <v>0</v>
      </c>
      <c r="E17" s="57">
        <v>0</v>
      </c>
      <c r="F17" s="57">
        <v>0</v>
      </c>
      <c r="G17" s="43">
        <v>0</v>
      </c>
      <c r="H17" s="22" t="e">
        <f t="shared" si="2"/>
        <v>#DIV/0!</v>
      </c>
      <c r="I17" s="22" t="e">
        <f t="shared" si="3"/>
        <v>#DIV/0!</v>
      </c>
      <c r="J17" s="23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7" t="s">
        <v>32</v>
      </c>
      <c r="B18" s="1" t="s">
        <v>33</v>
      </c>
      <c r="C18" s="43">
        <v>1131400</v>
      </c>
      <c r="D18" s="43">
        <v>0</v>
      </c>
      <c r="E18" s="57">
        <v>0</v>
      </c>
      <c r="F18" s="57">
        <v>0</v>
      </c>
      <c r="G18" s="43">
        <v>0</v>
      </c>
      <c r="H18" s="22" t="e">
        <f t="shared" si="2"/>
        <v>#DIV/0!</v>
      </c>
      <c r="I18" s="22" t="e">
        <f t="shared" si="3"/>
        <v>#DIV/0!</v>
      </c>
      <c r="J18" s="23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7" t="s">
        <v>7</v>
      </c>
      <c r="B19" s="1" t="s">
        <v>14</v>
      </c>
      <c r="C19" s="43">
        <v>0</v>
      </c>
      <c r="D19" s="43">
        <v>0</v>
      </c>
      <c r="E19" s="57">
        <v>0</v>
      </c>
      <c r="F19" s="57">
        <v>0</v>
      </c>
      <c r="G19" s="43">
        <v>0</v>
      </c>
      <c r="H19" s="22" t="e">
        <f t="shared" si="2"/>
        <v>#DIV/0!</v>
      </c>
      <c r="I19" s="22" t="e">
        <f t="shared" si="3"/>
        <v>#DIV/0!</v>
      </c>
      <c r="J19" s="23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hidden="1">
      <c r="A20" s="18" t="s">
        <v>44</v>
      </c>
      <c r="B20" s="3" t="s">
        <v>45</v>
      </c>
      <c r="C20" s="44">
        <v>8000</v>
      </c>
      <c r="D20" s="44">
        <v>0</v>
      </c>
      <c r="E20" s="58">
        <v>0</v>
      </c>
      <c r="F20" s="58">
        <v>0</v>
      </c>
      <c r="G20" s="44">
        <v>0</v>
      </c>
      <c r="H20" s="22" t="e">
        <f t="shared" si="2"/>
        <v>#DIV/0!</v>
      </c>
      <c r="I20" s="22" t="e">
        <f t="shared" si="3"/>
        <v>#DIV/0!</v>
      </c>
      <c r="J20" s="23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18" t="s">
        <v>48</v>
      </c>
      <c r="B21" s="3" t="s">
        <v>49</v>
      </c>
      <c r="C21" s="44">
        <v>0</v>
      </c>
      <c r="D21" s="44">
        <v>0</v>
      </c>
      <c r="E21" s="58">
        <v>0</v>
      </c>
      <c r="F21" s="58">
        <v>0</v>
      </c>
      <c r="G21" s="44">
        <v>0</v>
      </c>
      <c r="H21" s="51" t="e">
        <f t="shared" si="2"/>
        <v>#DIV/0!</v>
      </c>
      <c r="I21" s="51" t="e">
        <f t="shared" si="3"/>
        <v>#DIV/0!</v>
      </c>
      <c r="J21" s="52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18" t="s">
        <v>5</v>
      </c>
      <c r="B22" s="3" t="s">
        <v>15</v>
      </c>
      <c r="C22" s="44">
        <v>0</v>
      </c>
      <c r="D22" s="44">
        <v>0</v>
      </c>
      <c r="E22" s="58">
        <v>0</v>
      </c>
      <c r="F22" s="58">
        <v>0</v>
      </c>
      <c r="G22" s="44">
        <v>0</v>
      </c>
      <c r="H22" s="51" t="e">
        <f t="shared" si="2"/>
        <v>#DIV/0!</v>
      </c>
      <c r="I22" s="51" t="e">
        <f t="shared" si="3"/>
        <v>#DIV/0!</v>
      </c>
      <c r="J22" s="52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3" t="s">
        <v>41</v>
      </c>
      <c r="B23" s="34"/>
      <c r="C23" s="39">
        <f>SUM(C7:C22)</f>
        <v>16637214.930000002</v>
      </c>
      <c r="D23" s="39">
        <f>SUM(D7:D22)</f>
        <v>1104361.02</v>
      </c>
      <c r="E23" s="39">
        <f>SUM(E7:E22)</f>
        <v>18166800</v>
      </c>
      <c r="F23" s="39">
        <f>SUM(F7:F22)</f>
        <v>3776700</v>
      </c>
      <c r="G23" s="39">
        <f>SUM(G7:G22)</f>
        <v>2083947.7300000002</v>
      </c>
      <c r="H23" s="35">
        <f t="shared" si="2"/>
        <v>11.471187716053462</v>
      </c>
      <c r="I23" s="35">
        <f t="shared" si="3"/>
        <v>55.17906452723278</v>
      </c>
      <c r="J23" s="36">
        <f t="shared" si="4"/>
        <v>188.7016738421282</v>
      </c>
      <c r="K23" s="30">
        <f t="shared" si="0"/>
        <v>100</v>
      </c>
      <c r="L23" s="30">
        <f t="shared" si="1"/>
        <v>32.423244134606264</v>
      </c>
    </row>
    <row r="24" spans="1:12" ht="14.25" customHeight="1">
      <c r="A24" s="19" t="s">
        <v>16</v>
      </c>
      <c r="B24" s="4" t="s">
        <v>17</v>
      </c>
      <c r="C24" s="42">
        <v>12576500</v>
      </c>
      <c r="D24" s="42">
        <v>3602285</v>
      </c>
      <c r="E24" s="56">
        <v>12904200</v>
      </c>
      <c r="F24" s="56">
        <v>3642310</v>
      </c>
      <c r="G24" s="42">
        <v>3642310</v>
      </c>
      <c r="H24" s="15">
        <f t="shared" si="2"/>
        <v>28.225771454255206</v>
      </c>
      <c r="I24" s="15">
        <f t="shared" si="3"/>
        <v>100</v>
      </c>
      <c r="J24" s="26">
        <f t="shared" si="4"/>
        <v>101.1111003154942</v>
      </c>
      <c r="L24" s="2">
        <f t="shared" si="1"/>
        <v>56.66913072906955</v>
      </c>
    </row>
    <row r="25" spans="1:12" ht="14.25" customHeight="1">
      <c r="A25" s="19" t="s">
        <v>19</v>
      </c>
      <c r="B25" s="4" t="s">
        <v>18</v>
      </c>
      <c r="C25" s="43">
        <v>9275147.25</v>
      </c>
      <c r="D25" s="43">
        <v>254350</v>
      </c>
      <c r="E25" s="57">
        <v>8974652</v>
      </c>
      <c r="F25" s="57">
        <v>492100</v>
      </c>
      <c r="G25" s="43">
        <v>273382</v>
      </c>
      <c r="H25" s="15">
        <f t="shared" si="2"/>
        <v>3.0461571100472753</v>
      </c>
      <c r="I25" s="15">
        <f t="shared" si="3"/>
        <v>55.55415565941881</v>
      </c>
      <c r="J25" s="26">
        <f t="shared" si="4"/>
        <v>107.48260271279733</v>
      </c>
      <c r="L25" s="2">
        <f t="shared" si="1"/>
        <v>4.253432655917396</v>
      </c>
    </row>
    <row r="26" spans="1:12" ht="13.5" customHeight="1">
      <c r="A26" s="17" t="s">
        <v>10</v>
      </c>
      <c r="B26" s="1" t="s">
        <v>23</v>
      </c>
      <c r="C26" s="43">
        <v>165220</v>
      </c>
      <c r="D26" s="43">
        <v>43945</v>
      </c>
      <c r="E26" s="57">
        <v>172100</v>
      </c>
      <c r="F26" s="57">
        <v>45650</v>
      </c>
      <c r="G26" s="43">
        <v>49270</v>
      </c>
      <c r="H26" s="15">
        <f t="shared" si="2"/>
        <v>28.628704241719934</v>
      </c>
      <c r="I26" s="15">
        <f t="shared" si="3"/>
        <v>107.92990142387733</v>
      </c>
      <c r="J26" s="26">
        <f t="shared" si="4"/>
        <v>112.11741950164979</v>
      </c>
      <c r="L26" s="2">
        <f t="shared" si="1"/>
        <v>0.7665706848184962</v>
      </c>
    </row>
    <row r="27" spans="1:12" ht="16.5" customHeight="1">
      <c r="A27" s="18" t="s">
        <v>25</v>
      </c>
      <c r="B27" s="1" t="s">
        <v>26</v>
      </c>
      <c r="C27" s="44">
        <v>1870898.46</v>
      </c>
      <c r="D27" s="44">
        <v>127175</v>
      </c>
      <c r="E27" s="58">
        <v>1640300</v>
      </c>
      <c r="F27" s="58">
        <v>492100</v>
      </c>
      <c r="G27" s="44">
        <v>378416.67</v>
      </c>
      <c r="H27" s="15">
        <f t="shared" si="2"/>
        <v>23.06996707919283</v>
      </c>
      <c r="I27" s="15">
        <f t="shared" si="3"/>
        <v>76.89832757569599</v>
      </c>
      <c r="J27" s="26">
        <f t="shared" si="4"/>
        <v>297.55586396697464</v>
      </c>
      <c r="L27" s="2">
        <f t="shared" si="1"/>
        <v>5.887621795588286</v>
      </c>
    </row>
    <row r="28" spans="1:12" ht="16.5" customHeight="1" hidden="1">
      <c r="A28" s="18" t="s">
        <v>53</v>
      </c>
      <c r="B28" s="3" t="s">
        <v>52</v>
      </c>
      <c r="C28" s="44">
        <v>0</v>
      </c>
      <c r="D28" s="44">
        <v>0</v>
      </c>
      <c r="E28" s="58">
        <v>0</v>
      </c>
      <c r="F28" s="58">
        <v>0</v>
      </c>
      <c r="G28" s="44">
        <v>0</v>
      </c>
      <c r="H28" s="15" t="e">
        <f t="shared" si="2"/>
        <v>#DIV/0!</v>
      </c>
      <c r="I28" s="22" t="e">
        <f t="shared" si="3"/>
        <v>#DIV/0!</v>
      </c>
      <c r="J28" s="23" t="e">
        <f t="shared" si="4"/>
        <v>#DIV/0!</v>
      </c>
      <c r="L28" s="2">
        <f t="shared" si="1"/>
        <v>0</v>
      </c>
    </row>
    <row r="29" spans="1:12" ht="16.5" customHeight="1" thickBot="1">
      <c r="A29" s="18" t="s">
        <v>54</v>
      </c>
      <c r="B29" s="3" t="s">
        <v>55</v>
      </c>
      <c r="C29" s="44">
        <v>66977.26</v>
      </c>
      <c r="D29" s="44">
        <v>66977.26</v>
      </c>
      <c r="E29" s="58">
        <v>0</v>
      </c>
      <c r="F29" s="58">
        <v>0</v>
      </c>
      <c r="G29" s="44">
        <v>0</v>
      </c>
      <c r="H29" s="15" t="e">
        <f>G29/E29*100</f>
        <v>#DIV/0!</v>
      </c>
      <c r="I29" s="22" t="e">
        <f>G29/F29*100</f>
        <v>#DIV/0!</v>
      </c>
      <c r="J29" s="23">
        <f>G29/D29*100</f>
        <v>0</v>
      </c>
      <c r="L29" s="2">
        <f>G29/$G$32*100</f>
        <v>0</v>
      </c>
    </row>
    <row r="30" spans="1:12" ht="16.5" customHeight="1" hidden="1">
      <c r="A30" s="24" t="s">
        <v>34</v>
      </c>
      <c r="B30" s="25" t="s">
        <v>35</v>
      </c>
      <c r="C30" s="45">
        <v>0</v>
      </c>
      <c r="D30" s="45">
        <v>0</v>
      </c>
      <c r="E30" s="59">
        <v>0</v>
      </c>
      <c r="F30" s="59">
        <v>0</v>
      </c>
      <c r="G30" s="45">
        <v>0</v>
      </c>
      <c r="H30" s="15" t="e">
        <f t="shared" si="2"/>
        <v>#DIV/0!</v>
      </c>
      <c r="I30" s="53" t="e">
        <f t="shared" si="3"/>
        <v>#DIV/0!</v>
      </c>
      <c r="J30" s="37" t="e">
        <f t="shared" si="4"/>
        <v>#DIV/0!</v>
      </c>
      <c r="L30" s="2">
        <f t="shared" si="1"/>
        <v>0</v>
      </c>
    </row>
    <row r="31" spans="1:12" ht="15.75" customHeight="1" thickBot="1">
      <c r="A31" s="33" t="s">
        <v>8</v>
      </c>
      <c r="B31" s="34"/>
      <c r="C31" s="40">
        <f>SUM(C24:C30)</f>
        <v>23954742.970000003</v>
      </c>
      <c r="D31" s="40">
        <f>SUM(D24:D30)</f>
        <v>4094732.26</v>
      </c>
      <c r="E31" s="40">
        <f>SUM(E24:E30)</f>
        <v>23691252</v>
      </c>
      <c r="F31" s="40">
        <f>SUM(F24:F30)</f>
        <v>4672160</v>
      </c>
      <c r="G31" s="40">
        <f>SUM(G24:G30)</f>
        <v>4343378.67</v>
      </c>
      <c r="H31" s="35">
        <f t="shared" si="2"/>
        <v>18.333259339776557</v>
      </c>
      <c r="I31" s="35">
        <f t="shared" si="3"/>
        <v>92.96296937604876</v>
      </c>
      <c r="J31" s="36">
        <f t="shared" si="4"/>
        <v>106.07234842748913</v>
      </c>
      <c r="L31" s="30">
        <f t="shared" si="1"/>
        <v>67.57675586539374</v>
      </c>
    </row>
    <row r="32" spans="1:12" ht="14.25" thickBot="1">
      <c r="A32" s="38" t="s">
        <v>9</v>
      </c>
      <c r="B32" s="34"/>
      <c r="C32" s="39">
        <f>C31+C23</f>
        <v>40591957.900000006</v>
      </c>
      <c r="D32" s="39">
        <f>D31+D23</f>
        <v>5199093.279999999</v>
      </c>
      <c r="E32" s="39">
        <f>E31+E23</f>
        <v>41858052</v>
      </c>
      <c r="F32" s="39">
        <f>F31+F23</f>
        <v>8448860</v>
      </c>
      <c r="G32" s="39">
        <f>G31+G23</f>
        <v>6427326.4</v>
      </c>
      <c r="H32" s="35">
        <f t="shared" si="2"/>
        <v>15.355053789889697</v>
      </c>
      <c r="I32" s="35">
        <f t="shared" si="3"/>
        <v>76.07329746261627</v>
      </c>
      <c r="J32" s="36">
        <f t="shared" si="4"/>
        <v>123.62398698874664</v>
      </c>
      <c r="L32" s="30">
        <f t="shared" si="1"/>
        <v>100</v>
      </c>
    </row>
    <row r="33" spans="1:10" ht="13.5">
      <c r="A33" s="10"/>
      <c r="B33" s="6"/>
      <c r="C33" s="49"/>
      <c r="D33" s="49"/>
      <c r="E33" s="63"/>
      <c r="F33" s="63"/>
      <c r="H33" s="54"/>
      <c r="I33" s="54"/>
      <c r="J33" s="54"/>
    </row>
    <row r="34" spans="1:7" ht="13.5">
      <c r="A34" s="10"/>
      <c r="B34" s="7"/>
      <c r="C34" s="49"/>
      <c r="D34" s="49"/>
      <c r="E34" s="63"/>
      <c r="F34" s="63"/>
      <c r="G34" s="66"/>
    </row>
    <row r="35" spans="1:7" ht="13.5">
      <c r="A35" s="10"/>
      <c r="B35" s="7"/>
      <c r="C35" s="49"/>
      <c r="D35" s="49"/>
      <c r="E35" s="63"/>
      <c r="F35" s="63"/>
      <c r="G35" s="66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2024-03-04T12:46:26Z</cp:lastPrinted>
  <dcterms:created xsi:type="dcterms:W3CDTF">2006-03-15T12:33:34Z</dcterms:created>
  <dcterms:modified xsi:type="dcterms:W3CDTF">2024-03-11T11:47:47Z</dcterms:modified>
  <cp:category/>
  <cp:version/>
  <cp:contentType/>
  <cp:contentStatus/>
</cp:coreProperties>
</file>