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165" windowWidth="16935" windowHeight="1222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<sst xmlns="http://schemas.openxmlformats.org/spreadsheetml/2006/main" count="67" uniqueCount="67">
  <si>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</si>
  <si>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</si>
  <si>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</si>
  <si>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</si>
  <si>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</si>
  <si>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</si>
  <si>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</si>
  <si>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</si>
  <si>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</si>
  <si>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</si>
  <si>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</si>
  <si>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</si>
  <si>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</si>
  <si>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</si>
  <si>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</si>
  <si>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</si>
  <si>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</si>
  <si>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</si>
  <si>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</si>
  <si>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</si>
  <si>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</si>
  <si>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</si>
  <si>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</si>
  <si>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</si>
  <si>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</si>
  <si>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</si>
  <si>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</si>
  <si>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</si>
  <si>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</si>
  <si>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</si>
  <si>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</si>
  <si>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</si>
  <si>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</si>
  <si>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</si>
  <si>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</si>
  <si>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</si>
  <si>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</si>
  <si>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</si>
  <si>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</si>
  <si>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</si>
  <si>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</si>
  <si>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</si>
  <si>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</si>
  <si>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</si>
  <si>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</si>
  <si>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</si>
  <si>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</si>
  <si>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</si>
  <si>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</si>
  <si>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</si>
  <si>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</si>
  <si>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</si>
  <si>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</si>
  <si>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</si>
  <si>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</si>
  <si>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</si>
  <si>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2021 г.</t>
  </si>
  <si>
    <t>План 2022 г.</t>
  </si>
  <si>
    <t>к плану 2022 г.</t>
  </si>
  <si>
    <t>структура факт 2022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</si>
  <si>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2022 год</t>
  </si>
  <si>
    <t>на 01.08.2022 г.</t>
  </si>
  <si>
    <t>Факт 7 мес.      2021 г.</t>
  </si>
  <si>
    <t>План 9 мес.    2022 г.</t>
  </si>
  <si>
    <t>Факт 7 мес.   2022 г.</t>
  </si>
  <si>
    <t>к плану       9 мес.    2022 г.</t>
  </si>
  <si>
    <t>к факту      7 мес.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</si>
</sst>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69" customWidth="1"/>
    <col min="6" max="6" width="12.75390625" style="69" customWidth="1"/>
    <col min="7" max="7" width="12.125" style="69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5" customFormat="1" ht="41.25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</row>
    <row r="2" spans="1:7" ht="15.75">
      <c r="A2" s="12"/>
      <c r="B2" s="14"/>
      <c r="C2" s="13"/>
      <c r="D2" s="49"/>
      <c r="E2" s="63"/>
      <c r="F2" s="63"/>
      <c r="G2" s="70"/>
    </row>
    <row r="3" spans="1:7" ht="15.75">
      <c r="A3" s="16" t="s">
        <v>61</v>
      </c>
      <c r="C3" s="29"/>
      <c r="D3" s="50"/>
      <c r="E3" s="64"/>
      <c r="F3" s="64"/>
      <c r="G3" s="71"/>
    </row>
    <row r="4" spans="1:9" ht="13.5" thickBot="1">
      <c r="A4" s="9"/>
      <c r="B4" s="10"/>
      <c r="D4" s="51"/>
      <c r="E4" s="65"/>
      <c r="F4" s="65"/>
      <c r="G4" s="72"/>
      <c r="H4" s="5" t="s">
        <v>38</v>
      </c>
      <c r="I4" t="s">
        <v>24</v>
      </c>
    </row>
    <row r="5" spans="1:12" ht="30.75" customHeight="1">
      <c r="A5" s="84" t="s">
        <v>0</v>
      </c>
      <c r="B5" s="86" t="s">
        <v>1</v>
      </c>
      <c r="C5" s="88" t="s">
        <v>56</v>
      </c>
      <c r="D5" s="88" t="s">
        <v>62</v>
      </c>
      <c r="E5" s="90" t="s">
        <v>57</v>
      </c>
      <c r="F5" s="90" t="s">
        <v>63</v>
      </c>
      <c r="G5" s="90" t="s">
        <v>64</v>
      </c>
      <c r="H5" s="81" t="s">
        <v>20</v>
      </c>
      <c r="I5" s="82"/>
      <c r="J5" s="83"/>
      <c r="K5" s="79" t="s">
        <v>59</v>
      </c>
      <c r="L5" s="80"/>
    </row>
    <row r="6" spans="1:12" ht="36.75" customHeight="1" thickBot="1">
      <c r="A6" s="85"/>
      <c r="B6" s="87"/>
      <c r="C6" s="89"/>
      <c r="D6" s="89"/>
      <c r="E6" s="91"/>
      <c r="F6" s="91"/>
      <c r="G6" s="91"/>
      <c r="H6" s="22" t="s">
        <v>58</v>
      </c>
      <c r="I6" s="22" t="s">
        <v>65</v>
      </c>
      <c r="J6" s="23" t="s">
        <v>66</v>
      </c>
      <c r="K6" s="31" t="s">
        <v>42</v>
      </c>
      <c r="L6" s="32" t="s">
        <v>43</v>
      </c>
    </row>
    <row r="7" spans="1:12" ht="13.5">
      <c r="A7" s="18" t="s">
        <v>6</v>
      </c>
      <c r="B7" s="1" t="s">
        <v>11</v>
      </c>
      <c r="C7" s="73">
        <v>5568425.33</v>
      </c>
      <c r="D7" s="73">
        <v>2181643.48</v>
      </c>
      <c r="E7" s="58">
        <v>4249300</v>
      </c>
      <c r="F7" s="58">
        <v>3018300</v>
      </c>
      <c r="G7" s="44">
        <v>3736707.49</v>
      </c>
      <c r="H7" s="34">
        <f>G7/E7*100</f>
        <v>87.93701291977503</v>
      </c>
      <c r="I7" s="34">
        <f>G7/F7*100</f>
        <v>123.80172580591724</v>
      </c>
      <c r="J7" s="35">
        <f>G7/D7*100</f>
        <v>171.27947459132966</v>
      </c>
      <c r="K7" s="2">
        <f aca="true" t="shared" si="0" ref="K7:K23">G7/$G$23*100</f>
        <v>53.49504571545277</v>
      </c>
      <c r="L7" s="2">
        <f aca="true" t="shared" si="1" ref="L7:L32">G7/$G$32*100</f>
        <v>17.265095539252815</v>
      </c>
    </row>
    <row r="8" spans="1:12" ht="13.5">
      <c r="A8" s="18" t="s">
        <v>47</v>
      </c>
      <c r="B8" s="1" t="s">
        <v>46</v>
      </c>
      <c r="C8" s="74">
        <v>2930029.09</v>
      </c>
      <c r="D8" s="74">
        <v>1601501.15</v>
      </c>
      <c r="E8" s="59">
        <v>2825500</v>
      </c>
      <c r="F8" s="59">
        <v>2119000</v>
      </c>
      <c r="G8" s="45">
        <v>1977364.35</v>
      </c>
      <c r="H8" s="24">
        <f>G8/E8*100</f>
        <v>69.98281189170059</v>
      </c>
      <c r="I8" s="24">
        <f>G8/F8*100</f>
        <v>93.31592024539877</v>
      </c>
      <c r="J8" s="25">
        <f>G8/D8*100</f>
        <v>123.46943054021536</v>
      </c>
      <c r="K8" s="2">
        <f t="shared" si="0"/>
        <v>28.308128635285968</v>
      </c>
      <c r="L8" s="2">
        <f t="shared" si="1"/>
        <v>9.13622072640814</v>
      </c>
    </row>
    <row r="9" spans="1:12" ht="13.5">
      <c r="A9" s="19" t="s">
        <v>2</v>
      </c>
      <c r="B9" s="1" t="s">
        <v>12</v>
      </c>
      <c r="C9" s="75">
        <v>10188.71</v>
      </c>
      <c r="D9" s="75">
        <v>10106.71</v>
      </c>
      <c r="E9" s="60">
        <v>12900</v>
      </c>
      <c r="F9" s="60">
        <v>12900</v>
      </c>
      <c r="G9" s="46">
        <v>4779.01</v>
      </c>
      <c r="H9" s="24">
        <f>G9/E9*100</f>
        <v>37.046589147286824</v>
      </c>
      <c r="I9" s="17">
        <f>G9/F9*100</f>
        <v>37.046589147286824</v>
      </c>
      <c r="J9" s="28">
        <f>G9/D9*100</f>
        <v>47.28551625603189</v>
      </c>
      <c r="K9" s="2">
        <f t="shared" si="0"/>
        <v>0.06841674364631788</v>
      </c>
      <c r="L9" s="2">
        <f t="shared" si="1"/>
        <v>0.022080953474108992</v>
      </c>
    </row>
    <row r="10" spans="1:12" ht="13.5">
      <c r="A10" s="19" t="s">
        <v>3</v>
      </c>
      <c r="B10" s="1" t="s">
        <v>13</v>
      </c>
      <c r="C10" s="75">
        <v>278454.38</v>
      </c>
      <c r="D10" s="75">
        <v>41999.98</v>
      </c>
      <c r="E10" s="60">
        <v>621200</v>
      </c>
      <c r="F10" s="60">
        <v>213200</v>
      </c>
      <c r="G10" s="46">
        <v>93943.23</v>
      </c>
      <c r="H10" s="24">
        <f aca="true" t="shared" si="2" ref="H10:H32">G10/E10*100</f>
        <v>15.122863811976819</v>
      </c>
      <c r="I10" s="24">
        <f aca="true" t="shared" si="3" ref="I10:I32">G10/F10*100</f>
        <v>44.0634287054409</v>
      </c>
      <c r="J10" s="25">
        <f>G10/D10*100</f>
        <v>223.6744636545065</v>
      </c>
      <c r="K10" s="2">
        <f t="shared" si="0"/>
        <v>1.3448998608952647</v>
      </c>
      <c r="L10" s="2">
        <f t="shared" si="1"/>
        <v>0.4340556079266459</v>
      </c>
    </row>
    <row r="11" spans="1:12" ht="15" customHeight="1">
      <c r="A11" s="19" t="s">
        <v>4</v>
      </c>
      <c r="B11" s="1" t="s">
        <v>51</v>
      </c>
      <c r="C11" s="75">
        <v>1891116.24</v>
      </c>
      <c r="D11" s="75">
        <v>447249.55</v>
      </c>
      <c r="E11" s="60">
        <v>2091300</v>
      </c>
      <c r="F11" s="60">
        <v>899500</v>
      </c>
      <c r="G11" s="46">
        <v>790113.46</v>
      </c>
      <c r="H11" s="24">
        <f t="shared" si="2"/>
        <v>37.780971644431695</v>
      </c>
      <c r="I11" s="24">
        <f t="shared" si="3"/>
        <v>87.83918399110617</v>
      </c>
      <c r="J11" s="30">
        <f aca="true" t="shared" si="4" ref="J11:J32">G11/D11*100</f>
        <v>176.6605377244091</v>
      </c>
      <c r="K11" s="2">
        <f t="shared" si="0"/>
        <v>11.311336457618888</v>
      </c>
      <c r="L11" s="2">
        <f t="shared" si="1"/>
        <v>3.6506428213222564</v>
      </c>
    </row>
    <row r="12" spans="1:12" ht="12.75" customHeight="1">
      <c r="A12" s="19" t="s">
        <v>21</v>
      </c>
      <c r="B12" s="1" t="s">
        <v>22</v>
      </c>
      <c r="C12" s="75">
        <v>830</v>
      </c>
      <c r="D12" s="75">
        <v>620</v>
      </c>
      <c r="E12" s="60">
        <v>1800</v>
      </c>
      <c r="F12" s="60">
        <v>1300</v>
      </c>
      <c r="G12" s="46">
        <v>4120</v>
      </c>
      <c r="H12" s="24">
        <f t="shared" si="2"/>
        <v>228.88888888888889</v>
      </c>
      <c r="I12" s="24">
        <f t="shared" si="3"/>
        <v>316.9230769230769</v>
      </c>
      <c r="J12" s="30">
        <f t="shared" si="4"/>
        <v>664.516129032258</v>
      </c>
      <c r="K12" s="2">
        <f t="shared" si="0"/>
        <v>0.0589822962962684</v>
      </c>
      <c r="L12" s="2">
        <f t="shared" si="1"/>
        <v>0.019036061509251717</v>
      </c>
    </row>
    <row r="13" spans="1:12" ht="13.5" customHeight="1" hidden="1">
      <c r="A13" s="19" t="s">
        <v>29</v>
      </c>
      <c r="B13" s="1" t="s">
        <v>31</v>
      </c>
      <c r="C13" s="75">
        <v>0</v>
      </c>
      <c r="D13" s="75">
        <v>0</v>
      </c>
      <c r="E13" s="60">
        <v>0</v>
      </c>
      <c r="F13" s="60">
        <v>0</v>
      </c>
      <c r="G13" s="46">
        <v>0</v>
      </c>
      <c r="H13" s="24" t="e">
        <f t="shared" si="2"/>
        <v>#DIV/0!</v>
      </c>
      <c r="I13" s="24" t="e">
        <f t="shared" si="3"/>
        <v>#DIV/0!</v>
      </c>
      <c r="J13" s="30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9" t="s">
        <v>30</v>
      </c>
      <c r="B14" s="1" t="s">
        <v>50</v>
      </c>
      <c r="C14" s="75">
        <v>275521.34</v>
      </c>
      <c r="D14" s="75">
        <v>134871</v>
      </c>
      <c r="E14" s="60">
        <v>237500</v>
      </c>
      <c r="F14" s="60">
        <v>178100</v>
      </c>
      <c r="G14" s="46">
        <v>267032.56</v>
      </c>
      <c r="H14" s="24">
        <f t="shared" si="2"/>
        <v>112.43476210526315</v>
      </c>
      <c r="I14" s="24">
        <f t="shared" si="3"/>
        <v>149.9340595171252</v>
      </c>
      <c r="J14" s="30">
        <f t="shared" si="4"/>
        <v>197.99108778017512</v>
      </c>
      <c r="K14" s="2">
        <f t="shared" si="0"/>
        <v>3.822862518124046</v>
      </c>
      <c r="L14" s="2">
        <f t="shared" si="1"/>
        <v>1.2337981158089684</v>
      </c>
    </row>
    <row r="15" spans="1:12" ht="13.5">
      <c r="A15" s="19" t="s">
        <v>27</v>
      </c>
      <c r="B15" s="1" t="s">
        <v>28</v>
      </c>
      <c r="C15" s="75">
        <v>222177.41</v>
      </c>
      <c r="D15" s="75">
        <v>132448.74</v>
      </c>
      <c r="E15" s="60">
        <v>174100</v>
      </c>
      <c r="F15" s="60">
        <v>130500</v>
      </c>
      <c r="G15" s="46">
        <v>111086.73</v>
      </c>
      <c r="H15" s="24">
        <f t="shared" si="2"/>
        <v>63.80627800114876</v>
      </c>
      <c r="I15" s="24">
        <f t="shared" si="3"/>
        <v>85.12393103448275</v>
      </c>
      <c r="J15" s="25">
        <f t="shared" si="4"/>
        <v>83.87148869819373</v>
      </c>
      <c r="K15" s="2">
        <f t="shared" si="0"/>
        <v>1.5903277726804776</v>
      </c>
      <c r="L15" s="2">
        <f t="shared" si="1"/>
        <v>0.5132654915392325</v>
      </c>
    </row>
    <row r="16" spans="1:12" ht="13.5">
      <c r="A16" s="19" t="s">
        <v>40</v>
      </c>
      <c r="B16" s="1" t="s">
        <v>39</v>
      </c>
      <c r="C16" s="75">
        <v>6124.86</v>
      </c>
      <c r="D16" s="75">
        <v>6124.86</v>
      </c>
      <c r="E16" s="60">
        <v>0</v>
      </c>
      <c r="F16" s="60">
        <v>0</v>
      </c>
      <c r="G16" s="46">
        <v>0</v>
      </c>
      <c r="H16" s="24" t="e">
        <f t="shared" si="2"/>
        <v>#DIV/0!</v>
      </c>
      <c r="I16" s="24" t="e">
        <f t="shared" si="3"/>
        <v>#DIV/0!</v>
      </c>
      <c r="J16" s="25">
        <f t="shared" si="4"/>
        <v>0</v>
      </c>
      <c r="K16" s="2">
        <f t="shared" si="0"/>
        <v>0</v>
      </c>
      <c r="L16" s="2">
        <f t="shared" si="1"/>
        <v>0</v>
      </c>
    </row>
    <row r="17" spans="1:12" ht="13.5" customHeight="1" hidden="1">
      <c r="A17" s="19" t="s">
        <v>36</v>
      </c>
      <c r="B17" s="1" t="s">
        <v>37</v>
      </c>
      <c r="C17" s="75">
        <v>0</v>
      </c>
      <c r="D17" s="75">
        <v>0</v>
      </c>
      <c r="E17" s="60">
        <v>0</v>
      </c>
      <c r="F17" s="60">
        <v>0</v>
      </c>
      <c r="G17" s="46">
        <v>0</v>
      </c>
      <c r="H17" s="24" t="e">
        <f t="shared" si="2"/>
        <v>#DIV/0!</v>
      </c>
      <c r="I17" s="24" t="e">
        <f t="shared" si="3"/>
        <v>#DIV/0!</v>
      </c>
      <c r="J17" s="25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9" t="s">
        <v>32</v>
      </c>
      <c r="B18" s="1" t="s">
        <v>33</v>
      </c>
      <c r="C18" s="75">
        <v>0</v>
      </c>
      <c r="D18" s="75">
        <v>0</v>
      </c>
      <c r="E18" s="60">
        <v>0</v>
      </c>
      <c r="F18" s="60">
        <v>0</v>
      </c>
      <c r="G18" s="46">
        <v>0</v>
      </c>
      <c r="H18" s="24" t="e">
        <f t="shared" si="2"/>
        <v>#DIV/0!</v>
      </c>
      <c r="I18" s="24" t="e">
        <f t="shared" si="3"/>
        <v>#DIV/0!</v>
      </c>
      <c r="J18" s="25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9" t="s">
        <v>7</v>
      </c>
      <c r="B19" s="1" t="s">
        <v>14</v>
      </c>
      <c r="C19" s="75">
        <v>0</v>
      </c>
      <c r="D19" s="75">
        <v>0</v>
      </c>
      <c r="E19" s="60">
        <v>0</v>
      </c>
      <c r="F19" s="60">
        <v>0</v>
      </c>
      <c r="G19" s="46">
        <v>0</v>
      </c>
      <c r="H19" s="24" t="e">
        <f t="shared" si="2"/>
        <v>#DIV/0!</v>
      </c>
      <c r="I19" s="24" t="e">
        <f t="shared" si="3"/>
        <v>#DIV/0!</v>
      </c>
      <c r="J19" s="25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3.5" customHeight="1" thickBot="1">
      <c r="A20" s="20" t="s">
        <v>44</v>
      </c>
      <c r="B20" s="3" t="s">
        <v>45</v>
      </c>
      <c r="C20" s="76">
        <v>10932.83</v>
      </c>
      <c r="D20" s="76">
        <v>0</v>
      </c>
      <c r="E20" s="61">
        <v>0</v>
      </c>
      <c r="F20" s="61">
        <v>0</v>
      </c>
      <c r="G20" s="47">
        <v>0</v>
      </c>
      <c r="H20" s="24" t="e">
        <f t="shared" si="2"/>
        <v>#DIV/0!</v>
      </c>
      <c r="I20" s="24" t="e">
        <f t="shared" si="3"/>
        <v>#DIV/0!</v>
      </c>
      <c r="J20" s="25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0" t="s">
        <v>48</v>
      </c>
      <c r="B21" s="3" t="s">
        <v>49</v>
      </c>
      <c r="C21" s="76">
        <v>0</v>
      </c>
      <c r="D21" s="76">
        <v>0</v>
      </c>
      <c r="E21" s="61">
        <v>0</v>
      </c>
      <c r="F21" s="61">
        <v>0</v>
      </c>
      <c r="G21" s="47">
        <v>0</v>
      </c>
      <c r="H21" s="54" t="e">
        <f t="shared" si="2"/>
        <v>#DIV/0!</v>
      </c>
      <c r="I21" s="54" t="e">
        <f t="shared" si="3"/>
        <v>#DIV/0!</v>
      </c>
      <c r="J21" s="55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20" t="s">
        <v>5</v>
      </c>
      <c r="B22" s="3" t="s">
        <v>15</v>
      </c>
      <c r="C22" s="76">
        <v>0</v>
      </c>
      <c r="D22" s="76">
        <v>0</v>
      </c>
      <c r="E22" s="61">
        <v>0</v>
      </c>
      <c r="F22" s="61">
        <v>0</v>
      </c>
      <c r="G22" s="47">
        <v>0</v>
      </c>
      <c r="H22" s="54" t="e">
        <f t="shared" si="2"/>
        <v>#DIV/0!</v>
      </c>
      <c r="I22" s="54" t="e">
        <f t="shared" si="3"/>
        <v>#DIV/0!</v>
      </c>
      <c r="J22" s="55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6" t="s">
        <v>41</v>
      </c>
      <c r="B23" s="37"/>
      <c r="C23" s="66">
        <f>SUM(C7:C22)</f>
        <v>11193800.190000001</v>
      </c>
      <c r="D23" s="66">
        <f>SUM(D7:D22)</f>
        <v>4556565.470000001</v>
      </c>
      <c r="E23" s="42">
        <f>SUM(E7:E22)</f>
        <v>10213600</v>
      </c>
      <c r="F23" s="42">
        <f>SUM(F7:F22)</f>
        <v>6572800</v>
      </c>
      <c r="G23" s="42">
        <f>SUM(G7:G22)</f>
        <v>6985146.83</v>
      </c>
      <c r="H23" s="38">
        <f t="shared" si="2"/>
        <v>68.39064414114515</v>
      </c>
      <c r="I23" s="38">
        <f t="shared" si="3"/>
        <v>106.27353380598832</v>
      </c>
      <c r="J23" s="39">
        <f t="shared" si="4"/>
        <v>153.29850686859544</v>
      </c>
      <c r="K23" s="33">
        <f t="shared" si="0"/>
        <v>100</v>
      </c>
      <c r="L23" s="33">
        <f t="shared" si="1"/>
        <v>32.27419531724142</v>
      </c>
    </row>
    <row r="24" spans="1:12" ht="14.25" customHeight="1">
      <c r="A24" s="21" t="s">
        <v>16</v>
      </c>
      <c r="B24" s="4" t="s">
        <v>17</v>
      </c>
      <c r="C24" s="74">
        <v>13581800</v>
      </c>
      <c r="D24" s="74">
        <v>11611785</v>
      </c>
      <c r="E24" s="59">
        <v>13702400</v>
      </c>
      <c r="F24" s="59">
        <v>11763180</v>
      </c>
      <c r="G24" s="45">
        <v>11763180</v>
      </c>
      <c r="H24" s="17">
        <f t="shared" si="2"/>
        <v>85.84758874357776</v>
      </c>
      <c r="I24" s="17">
        <f t="shared" si="3"/>
        <v>100</v>
      </c>
      <c r="J24" s="28">
        <f t="shared" si="4"/>
        <v>101.30380471219542</v>
      </c>
      <c r="L24" s="2">
        <f t="shared" si="1"/>
        <v>54.350635442815445</v>
      </c>
    </row>
    <row r="25" spans="1:12" ht="14.25" customHeight="1">
      <c r="A25" s="21" t="s">
        <v>19</v>
      </c>
      <c r="B25" s="4" t="s">
        <v>18</v>
      </c>
      <c r="C25" s="75">
        <v>8461886.38</v>
      </c>
      <c r="D25" s="75">
        <v>1386082</v>
      </c>
      <c r="E25" s="60">
        <v>9621228.73</v>
      </c>
      <c r="F25" s="60">
        <v>9307628.73</v>
      </c>
      <c r="G25" s="46">
        <v>1458667</v>
      </c>
      <c r="H25" s="17">
        <f t="shared" si="2"/>
        <v>15.160922174646188</v>
      </c>
      <c r="I25" s="17">
        <f t="shared" si="3"/>
        <v>15.671735973938015</v>
      </c>
      <c r="J25" s="28">
        <f t="shared" si="4"/>
        <v>105.23670316763368</v>
      </c>
      <c r="L25" s="2">
        <f t="shared" si="1"/>
        <v>6.73962978968827</v>
      </c>
    </row>
    <row r="26" spans="1:12" ht="13.5" customHeight="1">
      <c r="A26" s="19" t="s">
        <v>10</v>
      </c>
      <c r="B26" s="1" t="s">
        <v>23</v>
      </c>
      <c r="C26" s="75">
        <v>156520</v>
      </c>
      <c r="D26" s="75">
        <v>118270</v>
      </c>
      <c r="E26" s="60">
        <v>152620</v>
      </c>
      <c r="F26" s="60">
        <v>115345</v>
      </c>
      <c r="G26" s="46">
        <v>115345</v>
      </c>
      <c r="H26" s="17">
        <f t="shared" si="2"/>
        <v>75.57659546586292</v>
      </c>
      <c r="I26" s="17">
        <f t="shared" si="3"/>
        <v>100</v>
      </c>
      <c r="J26" s="28">
        <f t="shared" si="4"/>
        <v>97.52684535385136</v>
      </c>
      <c r="L26" s="2">
        <f t="shared" si="1"/>
        <v>0.532940416209864</v>
      </c>
    </row>
    <row r="27" spans="1:12" ht="16.5" customHeight="1" thickBot="1">
      <c r="A27" s="20" t="s">
        <v>25</v>
      </c>
      <c r="B27" s="1" t="s">
        <v>26</v>
      </c>
      <c r="C27" s="76">
        <v>2816135.75</v>
      </c>
      <c r="D27" s="76">
        <v>1430761.83</v>
      </c>
      <c r="E27" s="61">
        <v>3495058.57</v>
      </c>
      <c r="F27" s="61">
        <v>2665458.57</v>
      </c>
      <c r="G27" s="47">
        <v>1320793.59</v>
      </c>
      <c r="H27" s="17">
        <f t="shared" si="2"/>
        <v>37.79031348250052</v>
      </c>
      <c r="I27" s="17">
        <f t="shared" si="3"/>
        <v>49.55220857175057</v>
      </c>
      <c r="J27" s="28">
        <f t="shared" si="4"/>
        <v>92.31400798552195</v>
      </c>
      <c r="L27" s="2">
        <f t="shared" si="1"/>
        <v>6.102599034044999</v>
      </c>
    </row>
    <row r="28" spans="1:12" ht="16.5" customHeight="1" hidden="1">
      <c r="A28" s="20" t="s">
        <v>53</v>
      </c>
      <c r="B28" s="3" t="s">
        <v>52</v>
      </c>
      <c r="C28" s="76">
        <v>0</v>
      </c>
      <c r="D28" s="76">
        <v>0</v>
      </c>
      <c r="E28" s="61">
        <v>0</v>
      </c>
      <c r="F28" s="61">
        <v>0</v>
      </c>
      <c r="G28" s="47">
        <v>0</v>
      </c>
      <c r="H28" s="17" t="e">
        <f t="shared" si="2"/>
        <v>#DIV/0!</v>
      </c>
      <c r="I28" s="24" t="e">
        <f t="shared" si="3"/>
        <v>#DIV/0!</v>
      </c>
      <c r="J28" s="25" t="e">
        <f t="shared" si="4"/>
        <v>#DIV/0!</v>
      </c>
      <c r="L28" s="2">
        <f t="shared" si="1"/>
        <v>0</v>
      </c>
    </row>
    <row r="29" spans="1:12" ht="16.5" customHeight="1" hidden="1">
      <c r="A29" s="20" t="s">
        <v>54</v>
      </c>
      <c r="B29" s="3" t="s">
        <v>55</v>
      </c>
      <c r="C29" s="76">
        <v>0</v>
      </c>
      <c r="D29" s="76">
        <v>0</v>
      </c>
      <c r="E29" s="61">
        <v>0</v>
      </c>
      <c r="F29" s="61">
        <v>0</v>
      </c>
      <c r="G29" s="47">
        <v>0</v>
      </c>
      <c r="H29" s="17" t="e">
        <f>G29/E29*100</f>
        <v>#DIV/0!</v>
      </c>
      <c r="I29" s="24" t="e">
        <f>G29/F29*100</f>
        <v>#DIV/0!</v>
      </c>
      <c r="J29" s="25" t="e">
        <f>G29/D29*100</f>
        <v>#DIV/0!</v>
      </c>
      <c r="L29" s="2">
        <f>G29/$G$32*100</f>
        <v>0</v>
      </c>
    </row>
    <row r="30" spans="1:12" ht="16.5" customHeight="1" hidden="1">
      <c r="A30" s="26" t="s">
        <v>34</v>
      </c>
      <c r="B30" s="27" t="s">
        <v>35</v>
      </c>
      <c r="C30" s="77">
        <v>0</v>
      </c>
      <c r="D30" s="77">
        <v>0</v>
      </c>
      <c r="E30" s="62">
        <v>0</v>
      </c>
      <c r="F30" s="62">
        <v>0</v>
      </c>
      <c r="G30" s="48">
        <v>0</v>
      </c>
      <c r="H30" s="17" t="e">
        <f t="shared" si="2"/>
        <v>#DIV/0!</v>
      </c>
      <c r="I30" s="56" t="e">
        <f t="shared" si="3"/>
        <v>#DIV/0!</v>
      </c>
      <c r="J30" s="40" t="e">
        <f t="shared" si="4"/>
        <v>#DIV/0!</v>
      </c>
      <c r="L30" s="2">
        <f t="shared" si="1"/>
        <v>0</v>
      </c>
    </row>
    <row r="31" spans="1:12" ht="15.75" customHeight="1" thickBot="1">
      <c r="A31" s="36" t="s">
        <v>8</v>
      </c>
      <c r="B31" s="37"/>
      <c r="C31" s="67">
        <f>SUM(C24:C30)</f>
        <v>25016342.130000003</v>
      </c>
      <c r="D31" s="67">
        <f>SUM(D24:D30)</f>
        <v>14546898.83</v>
      </c>
      <c r="E31" s="43">
        <f>SUM(E24:E30)</f>
        <v>26971307.3</v>
      </c>
      <c r="F31" s="43">
        <f>SUM(F24:F30)</f>
        <v>23851612.3</v>
      </c>
      <c r="G31" s="43">
        <f>SUM(G24:G30)</f>
        <v>14657985.59</v>
      </c>
      <c r="H31" s="38">
        <f t="shared" si="2"/>
        <v>54.34658923633264</v>
      </c>
      <c r="I31" s="38">
        <f t="shared" si="3"/>
        <v>61.45490462294659</v>
      </c>
      <c r="J31" s="39">
        <f t="shared" si="4"/>
        <v>100.76364564913935</v>
      </c>
      <c r="L31" s="33">
        <f t="shared" si="1"/>
        <v>67.72580468275858</v>
      </c>
    </row>
    <row r="32" spans="1:12" ht="14.25" thickBot="1">
      <c r="A32" s="41" t="s">
        <v>9</v>
      </c>
      <c r="B32" s="37"/>
      <c r="C32" s="66">
        <f>C31+C23</f>
        <v>36210142.32000001</v>
      </c>
      <c r="D32" s="66">
        <f>D31+D23</f>
        <v>19103464.3</v>
      </c>
      <c r="E32" s="42">
        <f>E31+E23</f>
        <v>37184907.3</v>
      </c>
      <c r="F32" s="42">
        <f>F31+F23</f>
        <v>30424412.3</v>
      </c>
      <c r="G32" s="42">
        <f>G31+G23</f>
        <v>21643132.42</v>
      </c>
      <c r="H32" s="38">
        <f t="shared" si="2"/>
        <v>58.20407792168949</v>
      </c>
      <c r="I32" s="38">
        <f t="shared" si="3"/>
        <v>71.13738864234364</v>
      </c>
      <c r="J32" s="39">
        <f t="shared" si="4"/>
        <v>113.29428045153047</v>
      </c>
      <c r="L32" s="33">
        <f t="shared" si="1"/>
        <v>100</v>
      </c>
    </row>
    <row r="33" spans="1:10" ht="13.5">
      <c r="A33" s="11"/>
      <c r="B33" s="6"/>
      <c r="C33" s="7"/>
      <c r="D33" s="52"/>
      <c r="E33" s="68"/>
      <c r="F33" s="68"/>
      <c r="H33" s="57"/>
      <c r="I33" s="57"/>
      <c r="J33" s="57"/>
    </row>
    <row r="34" spans="1:7" ht="13.5">
      <c r="A34" s="11"/>
      <c r="B34" s="8"/>
      <c r="C34" s="7"/>
      <c r="D34" s="52"/>
      <c r="E34" s="68"/>
      <c r="F34" s="68"/>
      <c r="G34" s="71"/>
    </row>
    <row r="35" spans="1:7" ht="13.5">
      <c r="A35" s="11"/>
      <c r="B35" s="8"/>
      <c r="C35" s="7"/>
      <c r="D35" s="52"/>
      <c r="E35" s="68"/>
      <c r="F35" s="68"/>
      <c r="G35" s="71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2022-08-23T14:13:06Z</cp:lastPrinted>
  <dcterms:created xsi:type="dcterms:W3CDTF">2006-03-15T12:33:34Z</dcterms:created>
  <dcterms:modified xsi:type="dcterms:W3CDTF">2022-08-24T09:18:15Z</dcterms:modified>
  <cp:category/>
  <cp:version/>
  <cp:contentType/>
  <cp:contentStatus/>
</cp:coreProperties>
</file>