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390" windowWidth="13950" windowHeight="115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<sst xmlns="http://schemas.openxmlformats.org/spreadsheetml/2006/main" count="63" uniqueCount="63">
  <si>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</si>
  <si>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</si>
  <si>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</si>
  <si>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</si>
  <si>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</si>
  <si>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</si>
  <si>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</si>
  <si>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</si>
  <si>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</si>
  <si>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</si>
  <si>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</si>
  <si>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</si>
  <si>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</si>
  <si>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</si>
  <si>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</si>
  <si>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</si>
  <si>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</si>
  <si>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</si>
  <si>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</si>
  <si>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</si>
  <si>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</si>
  <si>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</si>
  <si>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</si>
  <si>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</si>
  <si>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</si>
  <si>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</si>
  <si>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</si>
  <si>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</si>
  <si>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</si>
  <si>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</si>
  <si>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</si>
  <si>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</si>
  <si>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</si>
  <si>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</si>
  <si>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</si>
  <si>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</si>
  <si>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</si>
  <si>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</si>
  <si>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</si>
  <si>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</si>
  <si>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</si>
  <si>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</si>
  <si>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</si>
  <si>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</si>
  <si>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</si>
  <si>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</si>
  <si>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</si>
  <si>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</si>
  <si>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</si>
  <si>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</si>
  <si>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</si>
  <si>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2018 г.</t>
  </si>
  <si>
    <t>План 2019 г.</t>
  </si>
  <si>
    <t>к плану 2019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</si>
  <si>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2019 год</t>
  </si>
  <si>
    <t xml:space="preserve">Прочие неналоговые доходы </t>
  </si>
  <si>
    <t>структура факт 2019 г</t>
  </si>
  <si>
    <t>План 1 полуг.       2019 г.</t>
  </si>
  <si>
    <t>к плану       1 полуг.      2019 г.</t>
  </si>
  <si>
    <t>на 01.06.2019 г.</t>
  </si>
  <si>
    <t>Факт 5 мес.   2018 г.</t>
  </si>
  <si>
    <t>Факт 5 мес.        2019 г.</t>
  </si>
  <si>
    <t>к Факту      5 мес. 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</si>
</sst>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32" sqref="A32:IV37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78" customWidth="1"/>
    <col min="5" max="5" width="13.00390625" style="59" customWidth="1"/>
    <col min="6" max="6" width="11.625" style="59" customWidth="1"/>
    <col min="7" max="7" width="12.125" style="5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21" customFormat="1" ht="41.2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</row>
    <row r="2" spans="1:7" ht="15.75">
      <c r="A2" s="15"/>
      <c r="B2" s="17"/>
      <c r="C2" s="16"/>
      <c r="D2" s="74"/>
      <c r="E2" s="55"/>
      <c r="F2" s="55"/>
      <c r="G2" s="61"/>
    </row>
    <row r="3" spans="1:7" ht="15.75">
      <c r="A3" s="22" t="s">
        <v>59</v>
      </c>
      <c r="C3" s="35"/>
      <c r="D3" s="75"/>
      <c r="E3" s="56"/>
      <c r="F3" s="56"/>
      <c r="G3" s="62"/>
    </row>
    <row r="4" spans="1:9" ht="13.5" thickBot="1">
      <c r="A4" s="12"/>
      <c r="B4" s="13"/>
      <c r="D4" s="76"/>
      <c r="E4" s="57"/>
      <c r="F4" s="57"/>
      <c r="G4" s="63"/>
      <c r="H4" s="8" t="s">
        <v>37</v>
      </c>
      <c r="I4" t="s">
        <v>23</v>
      </c>
    </row>
    <row r="5" spans="1:12" ht="30.75" customHeight="1">
      <c r="A5" s="86" t="s">
        <v>0</v>
      </c>
      <c r="B5" s="88" t="s">
        <v>1</v>
      </c>
      <c r="C5" s="90" t="s">
        <v>51</v>
      </c>
      <c r="D5" s="90" t="s">
        <v>60</v>
      </c>
      <c r="E5" s="90" t="s">
        <v>52</v>
      </c>
      <c r="F5" s="90" t="s">
        <v>57</v>
      </c>
      <c r="G5" s="90" t="s">
        <v>61</v>
      </c>
      <c r="H5" s="83" t="s">
        <v>19</v>
      </c>
      <c r="I5" s="84"/>
      <c r="J5" s="85"/>
      <c r="K5" s="81" t="s">
        <v>56</v>
      </c>
      <c r="L5" s="82"/>
    </row>
    <row r="6" spans="1:12" ht="36.75" customHeight="1" thickBot="1">
      <c r="A6" s="87"/>
      <c r="B6" s="89"/>
      <c r="C6" s="91"/>
      <c r="D6" s="91"/>
      <c r="E6" s="91"/>
      <c r="F6" s="91"/>
      <c r="G6" s="91"/>
      <c r="H6" s="28" t="s">
        <v>53</v>
      </c>
      <c r="I6" s="28" t="s">
        <v>58</v>
      </c>
      <c r="J6" s="29" t="s">
        <v>62</v>
      </c>
      <c r="K6" s="37" t="s">
        <v>41</v>
      </c>
      <c r="L6" s="38" t="s">
        <v>42</v>
      </c>
    </row>
    <row r="7" spans="1:12" ht="13.5">
      <c r="A7" s="24" t="s">
        <v>5</v>
      </c>
      <c r="B7" s="4" t="s">
        <v>10</v>
      </c>
      <c r="C7" s="50">
        <v>2875333.63</v>
      </c>
      <c r="D7" s="50">
        <v>1025268.64</v>
      </c>
      <c r="E7" s="69">
        <v>2986700</v>
      </c>
      <c r="F7" s="69">
        <v>1368500</v>
      </c>
      <c r="G7" s="50">
        <v>1067732.04</v>
      </c>
      <c r="H7" s="40">
        <f>G7/E7*100</f>
        <v>35.749557705829176</v>
      </c>
      <c r="I7" s="40">
        <f>G7/F7*100</f>
        <v>78.02207088052613</v>
      </c>
      <c r="J7" s="41">
        <f>G7/D7*100</f>
        <v>104.14168524651257</v>
      </c>
      <c r="K7" s="5">
        <f aca="true" t="shared" si="0" ref="K7:K23">G7/$G$23*100</f>
        <v>41.57246896662762</v>
      </c>
      <c r="L7" s="5">
        <f aca="true" t="shared" si="1" ref="L7:L30">G7/$G$30*100</f>
        <v>7.860142651632465</v>
      </c>
    </row>
    <row r="8" spans="1:12" ht="13.5">
      <c r="A8" s="24" t="s">
        <v>46</v>
      </c>
      <c r="B8" s="4" t="s">
        <v>45</v>
      </c>
      <c r="C8" s="51">
        <v>2034127.07</v>
      </c>
      <c r="D8" s="51">
        <v>766261.39</v>
      </c>
      <c r="E8" s="70">
        <v>2033000</v>
      </c>
      <c r="F8" s="70">
        <v>1017100</v>
      </c>
      <c r="G8" s="51">
        <v>926825.14</v>
      </c>
      <c r="H8" s="30">
        <f>G8/E8*100</f>
        <v>45.589037875061486</v>
      </c>
      <c r="I8" s="30">
        <f>G8/F8*100</f>
        <v>91.12428866384819</v>
      </c>
      <c r="J8" s="31">
        <f>G8/D8*100</f>
        <v>120.95417465833688</v>
      </c>
      <c r="K8" s="5">
        <f t="shared" si="0"/>
        <v>36.0862163227211</v>
      </c>
      <c r="L8" s="5">
        <f t="shared" si="1"/>
        <v>6.822852120761713</v>
      </c>
    </row>
    <row r="9" spans="1:12" ht="13.5">
      <c r="A9" s="25" t="s">
        <v>2</v>
      </c>
      <c r="B9" s="4" t="s">
        <v>11</v>
      </c>
      <c r="C9" s="52">
        <v>42761</v>
      </c>
      <c r="D9" s="52">
        <v>22044.5</v>
      </c>
      <c r="E9" s="71">
        <v>61000</v>
      </c>
      <c r="F9" s="71">
        <v>61000</v>
      </c>
      <c r="G9" s="52">
        <v>30264.05</v>
      </c>
      <c r="H9" s="30">
        <f>G9/E9*100</f>
        <v>49.613196721311475</v>
      </c>
      <c r="I9" s="23">
        <f>G9/F9*100</f>
        <v>49.613196721311475</v>
      </c>
      <c r="J9" s="34">
        <f>G9/D9*100</f>
        <v>137.2861711538025</v>
      </c>
      <c r="K9" s="5">
        <f t="shared" si="0"/>
        <v>1.1783399132889807</v>
      </c>
      <c r="L9" s="5">
        <f t="shared" si="1"/>
        <v>0.2227897462139822</v>
      </c>
    </row>
    <row r="10" spans="1:12" ht="13.5">
      <c r="A10" s="25" t="s">
        <v>3</v>
      </c>
      <c r="B10" s="4" t="s">
        <v>12</v>
      </c>
      <c r="C10" s="52">
        <v>244470.47</v>
      </c>
      <c r="D10" s="52">
        <v>-9042.44</v>
      </c>
      <c r="E10" s="71">
        <v>216000</v>
      </c>
      <c r="F10" s="71">
        <v>18000</v>
      </c>
      <c r="G10" s="52">
        <v>30258.91</v>
      </c>
      <c r="H10" s="30">
        <f aca="true" t="shared" si="2" ref="H10:H30">G10/E10*100</f>
        <v>14.00875462962963</v>
      </c>
      <c r="I10" s="30">
        <f aca="true" t="shared" si="3" ref="I10:I30">G10/F10*100</f>
        <v>168.10505555555554</v>
      </c>
      <c r="J10" s="31">
        <f>G10/D10*100</f>
        <v>-334.6321346893095</v>
      </c>
      <c r="K10" s="5">
        <f t="shared" si="0"/>
        <v>1.1781397858389433</v>
      </c>
      <c r="L10" s="5">
        <f t="shared" si="1"/>
        <v>0.22275190794397076</v>
      </c>
    </row>
    <row r="11" spans="1:12" ht="15" customHeight="1">
      <c r="A11" s="25" t="s">
        <v>4</v>
      </c>
      <c r="B11" s="4" t="s">
        <v>50</v>
      </c>
      <c r="C11" s="52">
        <v>1678652.33</v>
      </c>
      <c r="D11" s="52">
        <v>316359.28</v>
      </c>
      <c r="E11" s="71">
        <v>1406000</v>
      </c>
      <c r="F11" s="71">
        <v>421400</v>
      </c>
      <c r="G11" s="52">
        <v>349299.43</v>
      </c>
      <c r="H11" s="30">
        <f t="shared" si="2"/>
        <v>24.84348719772404</v>
      </c>
      <c r="I11" s="30">
        <f t="shared" si="3"/>
        <v>82.8902301850973</v>
      </c>
      <c r="J11" s="36">
        <f aca="true" t="shared" si="4" ref="J11:J30">G11/D11*100</f>
        <v>110.41225975732401</v>
      </c>
      <c r="K11" s="5">
        <f t="shared" si="0"/>
        <v>13.600078643079508</v>
      </c>
      <c r="L11" s="5">
        <f t="shared" si="1"/>
        <v>2.5713786278567685</v>
      </c>
    </row>
    <row r="12" spans="1:12" ht="12.75" customHeight="1">
      <c r="A12" s="25" t="s">
        <v>20</v>
      </c>
      <c r="B12" s="4" t="s">
        <v>21</v>
      </c>
      <c r="C12" s="52">
        <v>7450</v>
      </c>
      <c r="D12" s="52">
        <v>3520</v>
      </c>
      <c r="E12" s="71">
        <v>8700</v>
      </c>
      <c r="F12" s="71">
        <v>4300</v>
      </c>
      <c r="G12" s="52">
        <v>2400</v>
      </c>
      <c r="H12" s="30">
        <f t="shared" si="2"/>
        <v>27.586206896551722</v>
      </c>
      <c r="I12" s="30">
        <f t="shared" si="3"/>
        <v>55.81395348837209</v>
      </c>
      <c r="J12" s="36">
        <f t="shared" si="4"/>
        <v>68.18181818181817</v>
      </c>
      <c r="K12" s="5">
        <f t="shared" si="0"/>
        <v>0.09344472375288679</v>
      </c>
      <c r="L12" s="5">
        <f t="shared" si="1"/>
        <v>0.01766767471351512</v>
      </c>
    </row>
    <row r="13" spans="1:12" ht="13.5" customHeight="1" hidden="1">
      <c r="A13" s="25" t="s">
        <v>28</v>
      </c>
      <c r="B13" s="4" t="s">
        <v>30</v>
      </c>
      <c r="C13" s="52">
        <v>0</v>
      </c>
      <c r="D13" s="52">
        <v>0</v>
      </c>
      <c r="E13" s="71">
        <v>0</v>
      </c>
      <c r="F13" s="71">
        <v>0</v>
      </c>
      <c r="G13" s="52">
        <v>0</v>
      </c>
      <c r="H13" s="30" t="e">
        <f t="shared" si="2"/>
        <v>#DIV/0!</v>
      </c>
      <c r="I13" s="30" t="e">
        <f t="shared" si="3"/>
        <v>#DIV/0!</v>
      </c>
      <c r="J13" s="36" t="e">
        <f t="shared" si="4"/>
        <v>#DIV/0!</v>
      </c>
      <c r="K13" s="5">
        <f t="shared" si="0"/>
        <v>0</v>
      </c>
      <c r="L13" s="5">
        <f t="shared" si="1"/>
        <v>0</v>
      </c>
    </row>
    <row r="14" spans="1:12" ht="13.5">
      <c r="A14" s="25" t="s">
        <v>29</v>
      </c>
      <c r="B14" s="4" t="s">
        <v>49</v>
      </c>
      <c r="C14" s="52">
        <v>169492.76</v>
      </c>
      <c r="D14" s="52">
        <v>83973.75</v>
      </c>
      <c r="E14" s="71">
        <v>64200</v>
      </c>
      <c r="F14" s="71">
        <v>32200</v>
      </c>
      <c r="G14" s="52">
        <v>30484.56</v>
      </c>
      <c r="H14" s="30">
        <f t="shared" si="2"/>
        <v>47.483738317757016</v>
      </c>
      <c r="I14" s="30">
        <f t="shared" si="3"/>
        <v>94.67254658385093</v>
      </c>
      <c r="J14" s="36">
        <f t="shared" si="4"/>
        <v>36.3024873844505</v>
      </c>
      <c r="K14" s="5">
        <f t="shared" si="0"/>
        <v>1.1869255366367928</v>
      </c>
      <c r="L14" s="5">
        <f t="shared" si="1"/>
        <v>0.2244130374435977</v>
      </c>
    </row>
    <row r="15" spans="1:12" ht="13.5">
      <c r="A15" s="25" t="s">
        <v>26</v>
      </c>
      <c r="B15" s="4" t="s">
        <v>27</v>
      </c>
      <c r="C15" s="52">
        <v>129991.1</v>
      </c>
      <c r="D15" s="52">
        <v>60067.54</v>
      </c>
      <c r="E15" s="71">
        <v>143900</v>
      </c>
      <c r="F15" s="71">
        <v>71900</v>
      </c>
      <c r="G15" s="52">
        <v>71099.18</v>
      </c>
      <c r="H15" s="30">
        <f t="shared" si="2"/>
        <v>49.408742182070874</v>
      </c>
      <c r="I15" s="30">
        <f t="shared" si="3"/>
        <v>98.88620305980528</v>
      </c>
      <c r="J15" s="31">
        <f t="shared" si="4"/>
        <v>118.3653933555461</v>
      </c>
      <c r="K15" s="5">
        <f t="shared" si="0"/>
        <v>2.768268014231989</v>
      </c>
      <c r="L15" s="5">
        <f t="shared" si="1"/>
        <v>0.5233988269323583</v>
      </c>
    </row>
    <row r="16" spans="1:12" ht="13.5">
      <c r="A16" s="25" t="s">
        <v>39</v>
      </c>
      <c r="B16" s="4" t="s">
        <v>38</v>
      </c>
      <c r="C16" s="52">
        <v>0</v>
      </c>
      <c r="D16" s="52">
        <v>85000.02</v>
      </c>
      <c r="E16" s="71">
        <v>0</v>
      </c>
      <c r="F16" s="71">
        <v>0</v>
      </c>
      <c r="G16" s="52">
        <v>0</v>
      </c>
      <c r="H16" s="30" t="e">
        <f t="shared" si="2"/>
        <v>#DIV/0!</v>
      </c>
      <c r="I16" s="30" t="e">
        <f t="shared" si="3"/>
        <v>#DIV/0!</v>
      </c>
      <c r="J16" s="31">
        <f t="shared" si="4"/>
        <v>0</v>
      </c>
      <c r="K16" s="5">
        <f t="shared" si="0"/>
        <v>0</v>
      </c>
      <c r="L16" s="5">
        <f t="shared" si="1"/>
        <v>0</v>
      </c>
    </row>
    <row r="17" spans="1:12" ht="13.5" customHeight="1">
      <c r="A17" s="25" t="s">
        <v>35</v>
      </c>
      <c r="B17" s="4" t="s">
        <v>36</v>
      </c>
      <c r="C17" s="52">
        <v>0</v>
      </c>
      <c r="D17" s="52">
        <v>0</v>
      </c>
      <c r="E17" s="71">
        <v>1500000</v>
      </c>
      <c r="F17" s="71">
        <v>0</v>
      </c>
      <c r="G17" s="52">
        <v>0</v>
      </c>
      <c r="H17" s="30">
        <f t="shared" si="2"/>
        <v>0</v>
      </c>
      <c r="I17" s="30" t="e">
        <f t="shared" si="3"/>
        <v>#DIV/0!</v>
      </c>
      <c r="J17" s="31" t="e">
        <f t="shared" si="4"/>
        <v>#DIV/0!</v>
      </c>
      <c r="K17" s="5">
        <f t="shared" si="0"/>
        <v>0</v>
      </c>
      <c r="L17" s="5">
        <f t="shared" si="1"/>
        <v>0</v>
      </c>
    </row>
    <row r="18" spans="1:12" ht="13.5" customHeight="1">
      <c r="A18" s="25" t="s">
        <v>31</v>
      </c>
      <c r="B18" s="4" t="s">
        <v>32</v>
      </c>
      <c r="C18" s="52">
        <v>0</v>
      </c>
      <c r="D18" s="52">
        <v>0</v>
      </c>
      <c r="E18" s="71">
        <v>1183600</v>
      </c>
      <c r="F18" s="71">
        <v>0</v>
      </c>
      <c r="G18" s="52">
        <v>0</v>
      </c>
      <c r="H18" s="30">
        <f t="shared" si="2"/>
        <v>0</v>
      </c>
      <c r="I18" s="30" t="e">
        <f t="shared" si="3"/>
        <v>#DIV/0!</v>
      </c>
      <c r="J18" s="31" t="e">
        <f t="shared" si="4"/>
        <v>#DIV/0!</v>
      </c>
      <c r="K18" s="5">
        <f t="shared" si="0"/>
        <v>0</v>
      </c>
      <c r="L18" s="5">
        <f t="shared" si="1"/>
        <v>0</v>
      </c>
    </row>
    <row r="19" spans="1:12" ht="15.75" customHeight="1">
      <c r="A19" s="25" t="s">
        <v>6</v>
      </c>
      <c r="B19" s="4" t="s">
        <v>13</v>
      </c>
      <c r="C19" s="52">
        <v>500</v>
      </c>
      <c r="D19" s="52">
        <v>500</v>
      </c>
      <c r="E19" s="71">
        <v>2000</v>
      </c>
      <c r="F19" s="71">
        <v>1000</v>
      </c>
      <c r="G19" s="52"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5">
        <f t="shared" si="0"/>
        <v>0</v>
      </c>
      <c r="L19" s="5">
        <f t="shared" si="1"/>
        <v>0</v>
      </c>
    </row>
    <row r="20" spans="1:12" ht="14.25" customHeight="1">
      <c r="A20" s="26" t="s">
        <v>43</v>
      </c>
      <c r="B20" s="6" t="s">
        <v>44</v>
      </c>
      <c r="C20" s="53">
        <v>10943.39</v>
      </c>
      <c r="D20" s="53">
        <v>0</v>
      </c>
      <c r="E20" s="72">
        <v>3600</v>
      </c>
      <c r="F20" s="72">
        <v>1000</v>
      </c>
      <c r="G20" s="53">
        <v>0</v>
      </c>
      <c r="H20" s="30">
        <f t="shared" si="2"/>
        <v>0</v>
      </c>
      <c r="I20" s="30">
        <f t="shared" si="3"/>
        <v>0</v>
      </c>
      <c r="J20" s="31" t="e">
        <f t="shared" si="4"/>
        <v>#DIV/0!</v>
      </c>
      <c r="K20" s="5">
        <f t="shared" si="0"/>
        <v>0</v>
      </c>
      <c r="L20" s="5">
        <f t="shared" si="1"/>
        <v>0</v>
      </c>
    </row>
    <row r="21" spans="1:12" ht="14.25" customHeight="1">
      <c r="A21" s="26" t="s">
        <v>47</v>
      </c>
      <c r="B21" s="6" t="s">
        <v>48</v>
      </c>
      <c r="C21" s="53">
        <v>0</v>
      </c>
      <c r="D21" s="53">
        <v>0</v>
      </c>
      <c r="E21" s="72">
        <v>0</v>
      </c>
      <c r="F21" s="72">
        <v>0</v>
      </c>
      <c r="G21" s="53">
        <v>0</v>
      </c>
      <c r="H21" s="65" t="e">
        <f t="shared" si="2"/>
        <v>#DIV/0!</v>
      </c>
      <c r="I21" s="65" t="e">
        <f t="shared" si="3"/>
        <v>#DIV/0!</v>
      </c>
      <c r="J21" s="66" t="e">
        <f t="shared" si="4"/>
        <v>#DIV/0!</v>
      </c>
      <c r="K21" s="5">
        <f t="shared" si="0"/>
        <v>0</v>
      </c>
      <c r="L21" s="5">
        <f t="shared" si="1"/>
        <v>0</v>
      </c>
    </row>
    <row r="22" spans="1:12" ht="14.25" customHeight="1" thickBot="1">
      <c r="A22" s="26" t="s">
        <v>55</v>
      </c>
      <c r="B22" s="6" t="s">
        <v>14</v>
      </c>
      <c r="C22" s="53">
        <v>163319.02</v>
      </c>
      <c r="D22" s="53">
        <v>0</v>
      </c>
      <c r="E22" s="72">
        <v>60000</v>
      </c>
      <c r="F22" s="72">
        <v>60000</v>
      </c>
      <c r="G22" s="53">
        <v>60000</v>
      </c>
      <c r="H22" s="65">
        <f t="shared" si="2"/>
        <v>100</v>
      </c>
      <c r="I22" s="65">
        <f t="shared" si="3"/>
        <v>100</v>
      </c>
      <c r="J22" s="66" t="e">
        <f t="shared" si="4"/>
        <v>#DIV/0!</v>
      </c>
      <c r="K22" s="5">
        <f t="shared" si="0"/>
        <v>2.33611809382217</v>
      </c>
      <c r="L22" s="5">
        <f t="shared" si="1"/>
        <v>0.441691867837878</v>
      </c>
    </row>
    <row r="23" spans="1:12" ht="14.25" customHeight="1" thickBot="1">
      <c r="A23" s="42" t="s">
        <v>40</v>
      </c>
      <c r="B23" s="43"/>
      <c r="C23" s="48">
        <f>SUM(C7:C22)</f>
        <v>7357040.769999999</v>
      </c>
      <c r="D23" s="48">
        <f>SUM(D7:D22)</f>
        <v>2353952.68</v>
      </c>
      <c r="E23" s="48">
        <f>SUM(E7:E22)</f>
        <v>9668700</v>
      </c>
      <c r="F23" s="48">
        <f>SUM(F7:F22)</f>
        <v>3056400</v>
      </c>
      <c r="G23" s="48">
        <f>SUM(G7:G22)</f>
        <v>2568363.3100000005</v>
      </c>
      <c r="H23" s="44">
        <f t="shared" si="2"/>
        <v>26.56368808629909</v>
      </c>
      <c r="I23" s="44">
        <f t="shared" si="3"/>
        <v>84.03230303625182</v>
      </c>
      <c r="J23" s="45">
        <f t="shared" si="4"/>
        <v>109.10853611551785</v>
      </c>
      <c r="K23" s="39">
        <f t="shared" si="0"/>
        <v>100</v>
      </c>
      <c r="L23" s="39">
        <f t="shared" si="1"/>
        <v>18.907086461336252</v>
      </c>
    </row>
    <row r="24" spans="1:12" ht="14.25" customHeight="1">
      <c r="A24" s="27" t="s">
        <v>15</v>
      </c>
      <c r="B24" s="7" t="s">
        <v>16</v>
      </c>
      <c r="C24" s="51">
        <v>12252100</v>
      </c>
      <c r="D24" s="51">
        <v>6738660</v>
      </c>
      <c r="E24" s="70">
        <v>12284300</v>
      </c>
      <c r="F24" s="70">
        <v>9630860</v>
      </c>
      <c r="G24" s="51">
        <v>9630860</v>
      </c>
      <c r="H24" s="23">
        <f t="shared" si="2"/>
        <v>78.39974601727408</v>
      </c>
      <c r="I24" s="23">
        <f t="shared" si="3"/>
        <v>100</v>
      </c>
      <c r="J24" s="34">
        <f t="shared" si="4"/>
        <v>142.91951218788307</v>
      </c>
      <c r="L24" s="5">
        <f t="shared" si="1"/>
        <v>70.89787570475177</v>
      </c>
    </row>
    <row r="25" spans="1:12" ht="14.25" customHeight="1">
      <c r="A25" s="27" t="s">
        <v>18</v>
      </c>
      <c r="B25" s="7" t="s">
        <v>17</v>
      </c>
      <c r="C25" s="52">
        <v>17510298.39</v>
      </c>
      <c r="D25" s="52">
        <v>3771300</v>
      </c>
      <c r="E25" s="71">
        <v>27770455</v>
      </c>
      <c r="F25" s="71">
        <v>2935219</v>
      </c>
      <c r="G25" s="52">
        <v>740950</v>
      </c>
      <c r="H25" s="23">
        <f t="shared" si="2"/>
        <v>2.6681233706829794</v>
      </c>
      <c r="I25" s="23">
        <f t="shared" si="3"/>
        <v>25.24343158040337</v>
      </c>
      <c r="J25" s="34">
        <f t="shared" si="4"/>
        <v>19.647071301673165</v>
      </c>
      <c r="L25" s="5">
        <f t="shared" si="1"/>
        <v>5.454526491241262</v>
      </c>
    </row>
    <row r="26" spans="1:12" ht="13.5" customHeight="1">
      <c r="A26" s="25" t="s">
        <v>9</v>
      </c>
      <c r="B26" s="4" t="s">
        <v>22</v>
      </c>
      <c r="C26" s="52">
        <v>748262</v>
      </c>
      <c r="D26" s="52">
        <v>374131</v>
      </c>
      <c r="E26" s="71">
        <v>281820</v>
      </c>
      <c r="F26" s="71">
        <v>142670</v>
      </c>
      <c r="G26" s="52">
        <v>142670</v>
      </c>
      <c r="H26" s="23">
        <f t="shared" si="2"/>
        <v>50.62451209992194</v>
      </c>
      <c r="I26" s="23">
        <f t="shared" si="3"/>
        <v>100</v>
      </c>
      <c r="J26" s="34">
        <f t="shared" si="4"/>
        <v>38.133701831711356</v>
      </c>
      <c r="L26" s="5">
        <f t="shared" si="1"/>
        <v>1.0502696464071675</v>
      </c>
    </row>
    <row r="27" spans="1:12" ht="16.5" customHeight="1">
      <c r="A27" s="26" t="s">
        <v>24</v>
      </c>
      <c r="B27" s="4" t="s">
        <v>25</v>
      </c>
      <c r="C27" s="53">
        <v>3610346.85</v>
      </c>
      <c r="D27" s="53">
        <v>446318.34</v>
      </c>
      <c r="E27" s="72">
        <v>5711214.32</v>
      </c>
      <c r="F27" s="72">
        <v>3036014.32</v>
      </c>
      <c r="G27" s="53">
        <v>513287.25</v>
      </c>
      <c r="H27" s="23">
        <f t="shared" si="2"/>
        <v>8.987357525745942</v>
      </c>
      <c r="I27" s="23">
        <f t="shared" si="3"/>
        <v>16.90661492005084</v>
      </c>
      <c r="J27" s="34">
        <f t="shared" si="4"/>
        <v>115.00474078658742</v>
      </c>
      <c r="L27" s="5">
        <f t="shared" si="1"/>
        <v>3.7785800698311305</v>
      </c>
    </row>
    <row r="28" spans="1:12" ht="16.5" customHeight="1" thickBot="1">
      <c r="A28" s="32" t="s">
        <v>33</v>
      </c>
      <c r="B28" s="33" t="s">
        <v>34</v>
      </c>
      <c r="C28" s="54">
        <v>-372608.3</v>
      </c>
      <c r="D28" s="54">
        <v>-372608.3</v>
      </c>
      <c r="E28" s="73">
        <v>4600</v>
      </c>
      <c r="F28" s="73">
        <v>4600</v>
      </c>
      <c r="G28" s="54">
        <v>-12000</v>
      </c>
      <c r="H28" s="23">
        <f t="shared" si="2"/>
        <v>-260.8695652173913</v>
      </c>
      <c r="I28" s="67">
        <f t="shared" si="3"/>
        <v>-260.8695652173913</v>
      </c>
      <c r="J28" s="46">
        <f t="shared" si="4"/>
        <v>3.2205401758361263</v>
      </c>
      <c r="L28" s="5">
        <f t="shared" si="1"/>
        <v>-0.08833837356757561</v>
      </c>
    </row>
    <row r="29" spans="1:12" ht="15.75" customHeight="1" thickBot="1">
      <c r="A29" s="42" t="s">
        <v>7</v>
      </c>
      <c r="B29" s="43"/>
      <c r="C29" s="49">
        <f>C27+C26+C25+C24+C28</f>
        <v>33748398.940000005</v>
      </c>
      <c r="D29" s="49">
        <f>D27+D26+D25+D24+D28</f>
        <v>10957801.04</v>
      </c>
      <c r="E29" s="49">
        <f>E27+E26+E25+E24+E28</f>
        <v>46052389.32</v>
      </c>
      <c r="F29" s="49">
        <f>F27+F26+F25+F24+F28</f>
        <v>15749363.32</v>
      </c>
      <c r="G29" s="49">
        <f>G27+G26+G25+G24+G28</f>
        <v>11015767.25</v>
      </c>
      <c r="H29" s="44">
        <f t="shared" si="2"/>
        <v>23.92007757394682</v>
      </c>
      <c r="I29" s="44">
        <f t="shared" si="3"/>
        <v>69.94420679857679</v>
      </c>
      <c r="J29" s="45">
        <f t="shared" si="4"/>
        <v>100.5289949122858</v>
      </c>
      <c r="L29" s="39">
        <f t="shared" si="1"/>
        <v>81.09291353866375</v>
      </c>
    </row>
    <row r="30" spans="1:12" ht="14.25" thickBot="1">
      <c r="A30" s="47" t="s">
        <v>8</v>
      </c>
      <c r="B30" s="43"/>
      <c r="C30" s="48">
        <f>C29+C23</f>
        <v>41105439.71</v>
      </c>
      <c r="D30" s="48">
        <f>D29+D23</f>
        <v>13311753.719999999</v>
      </c>
      <c r="E30" s="48">
        <f>E29+E23</f>
        <v>55721089.32</v>
      </c>
      <c r="F30" s="48">
        <f>F29+F23</f>
        <v>18805763.32</v>
      </c>
      <c r="G30" s="48">
        <f>G29+G23</f>
        <v>13584130.56</v>
      </c>
      <c r="H30" s="44">
        <f t="shared" si="2"/>
        <v>24.3787957589771</v>
      </c>
      <c r="I30" s="44">
        <f t="shared" si="3"/>
        <v>72.2338696326845</v>
      </c>
      <c r="J30" s="45">
        <f t="shared" si="4"/>
        <v>102.04613791487725</v>
      </c>
      <c r="L30" s="39">
        <f t="shared" si="1"/>
        <v>100</v>
      </c>
    </row>
    <row r="31" spans="1:10" ht="13.5">
      <c r="A31" s="14"/>
      <c r="B31" s="9"/>
      <c r="C31" s="10"/>
      <c r="D31" s="77"/>
      <c r="E31" s="58"/>
      <c r="F31" s="58"/>
      <c r="H31" s="68"/>
      <c r="I31" s="68"/>
      <c r="J31" s="68"/>
    </row>
    <row r="32" spans="1:7" ht="12.75">
      <c r="A32" s="1"/>
      <c r="B32" s="2"/>
      <c r="C32" s="3"/>
      <c r="D32" s="75"/>
      <c r="E32" s="56"/>
      <c r="F32" s="56"/>
      <c r="G32" s="62"/>
    </row>
    <row r="33" spans="1:7" ht="12.75">
      <c r="A33" s="1"/>
      <c r="B33" s="2"/>
      <c r="C33" s="3"/>
      <c r="D33" s="75"/>
      <c r="E33" s="56"/>
      <c r="F33" s="56"/>
      <c r="G33" s="62"/>
    </row>
    <row r="34" spans="1:7" ht="13.5">
      <c r="A34" s="18"/>
      <c r="B34" s="20"/>
      <c r="C34" s="19"/>
      <c r="D34" s="79"/>
      <c r="E34" s="60"/>
      <c r="F34" s="60"/>
      <c r="G34" s="64"/>
    </row>
    <row r="35" spans="1:7" ht="13.5">
      <c r="A35" s="14"/>
      <c r="B35" s="11"/>
      <c r="C35" s="10"/>
      <c r="D35" s="77"/>
      <c r="E35" s="58"/>
      <c r="F35" s="58"/>
      <c r="G35" s="62"/>
    </row>
    <row r="36" spans="1:7" ht="13.5">
      <c r="A36" s="14"/>
      <c r="B36" s="11"/>
      <c r="C36" s="10"/>
      <c r="D36" s="77"/>
      <c r="E36" s="58"/>
      <c r="F36" s="58"/>
      <c r="G36" s="62"/>
    </row>
    <row r="37" spans="1:7" ht="13.5">
      <c r="A37" s="14"/>
      <c r="B37" s="11"/>
      <c r="C37" s="10"/>
      <c r="D37" s="77"/>
      <c r="E37" s="58"/>
      <c r="F37" s="58"/>
      <c r="G37" s="62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2019-06-04T10:46:54Z</cp:lastPrinted>
  <dcterms:created xsi:type="dcterms:W3CDTF">2006-03-15T12:33:34Z</dcterms:created>
  <dcterms:modified xsi:type="dcterms:W3CDTF">2019-06-10T07:56:12Z</dcterms:modified>
  <cp:category/>
  <cp:version/>
  <cp:contentType/>
  <cp:contentStatus/>
</cp:coreProperties>
</file>