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35" yWindow="390" windowWidth="14970" windowHeight="12435" activeTab="0"/>
  </bookViews>
  <sheets>
    <sheet name="июль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<sst xmlns="http://schemas.openxmlformats.org/spreadsheetml/2006/main" count="63" uniqueCount="63">
  <si>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Наименование КВД</t>
  </si>
  <si>
    <t>КВД</t>
  </si>
  <si>
    <t>Единый сельскохозяйственный налог</t>
  </si>
  <si>
    <t>Налог на имущество физических лиц</t>
  </si>
  <si>
    <t>Земельный налог</t>
  </si>
  <si>
    <t>Налог на доходы физических лиц</t>
  </si>
  <si>
    <t>Административные платежи</t>
  </si>
  <si>
    <t>Итого безвозмездных перечислений:</t>
  </si>
  <si>
    <t>Всего доходов:</t>
  </si>
  <si>
    <t xml:space="preserve">Субвенции </t>
  </si>
  <si>
    <t>10102000000000</t>
  </si>
  <si>
    <t>10503000000000</t>
  </si>
  <si>
    <t>10601030000000</t>
  </si>
  <si>
    <t>11502050000000</t>
  </si>
  <si>
    <t>11705050000000</t>
  </si>
  <si>
    <t xml:space="preserve">Дотации </t>
  </si>
  <si>
    <t>20201000000000</t>
  </si>
  <si>
    <t>20202000000000</t>
  </si>
  <si>
    <t>Субсидии</t>
  </si>
  <si>
    <t xml:space="preserve">  % исполнения</t>
  </si>
  <si>
    <t>Госпошлина</t>
  </si>
  <si>
    <t>10800000000000</t>
  </si>
  <si>
    <t>20203000000000</t>
  </si>
  <si>
    <t xml:space="preserve">руб. </t>
  </si>
  <si>
    <t>Иные межбюджетные трансферты</t>
  </si>
  <si>
    <t>20204000000000</t>
  </si>
  <si>
    <t>Прочие поступления от использования имущества</t>
  </si>
  <si>
    <t>11109045000000</t>
  </si>
  <si>
    <t>Аренда имущества</t>
  </si>
  <si>
    <t xml:space="preserve">Доходы от продажи земельных участков </t>
  </si>
  <si>
    <t>11406000000000</t>
  </si>
  <si>
    <t>Возврат остатков межбюджетных трансфертов</t>
  </si>
  <si>
    <t>21900000000000</t>
  </si>
  <si>
    <t>Доходы от реализации  имущества</t>
  </si>
  <si>
    <t>11402000000000</t>
  </si>
  <si>
    <t>Ед.изм.: руб.</t>
  </si>
  <si>
    <t>11300000000000</t>
  </si>
  <si>
    <t>Прочие доходы от оказания платных услуг (работ)</t>
  </si>
  <si>
    <t>Итого налоговых и неналоговых доходов:</t>
  </si>
  <si>
    <t>налоговые и неналоговые</t>
  </si>
  <si>
    <t>общая</t>
  </si>
  <si>
    <t>Штрафы</t>
  </si>
  <si>
    <t>11600000000000</t>
  </si>
  <si>
    <t>10302000000000</t>
  </si>
  <si>
    <t>Акцизы на нефтепродукты</t>
  </si>
  <si>
    <t>Невыясненные поступления</t>
  </si>
  <si>
    <t>11701000000000</t>
  </si>
  <si>
    <t>11105075000000</t>
  </si>
  <si>
    <t>10606000000000</t>
  </si>
  <si>
    <t>Факт 2018 г.</t>
  </si>
  <si>
    <t>План 2019 г.</t>
  </si>
  <si>
    <t>к плану 2019 г.</t>
  </si>
  <si>
    <t>Сведения об исполнении доходной части бюджета муниципального образования Старопольское сельское поселение Сланцевского муниципального района Ленинградской области на 2019 год</t>
  </si>
  <si>
    <t xml:space="preserve">Прочие неналоговые доходы </t>
  </si>
  <si>
    <t>структура факт 2019 г</t>
  </si>
  <si>
    <t xml:space="preserve">Арендная плата за земли после разграничения собственности на землю </t>
  </si>
  <si>
    <t>11105020000000</t>
  </si>
  <si>
    <t>на 01.08.2019 г.</t>
  </si>
  <si>
    <t>Факт 7 мес.    2018 г.</t>
  </si>
  <si>
    <t>План 9 мес.       2019 г.</t>
  </si>
  <si>
    <t>Факт 7 мес.           2019 г.</t>
  </si>
  <si>
    <t>к плану       9 мес.      2019 г.</t>
  </si>
  <si>
    <t>к Факту      7 мес.   2018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</si>
</sst>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[$-FC19]d\ mmmm\ yyyy\ &quot;г.&quot;"/>
    <numFmt numFmtId="175" formatCode="#,##0.0"/>
    <numFmt numFmtId="176" formatCode="0.0000"/>
    <numFmt numFmtId="177" formatCode="0.000"/>
    <numFmt numFmtId="178" formatCode="0.00000"/>
    <numFmt numFmtId="179" formatCode="#,##0.000"/>
    <numFmt numFmtId="180" formatCode="#,##0.0000"/>
    <numFmt numFmtId="181" formatCode="#,##0.00000"/>
  </numFmts>
  <fonts count="53">
    <font>
      <sz val="10"/>
      <name val="Arial Cyr"/>
      <family val="0"/>
    </font>
    <font>
      <b/>
      <sz val="8.5"/>
      <name val="MS Sans Serif"/>
      <family val="2"/>
    </font>
    <font>
      <sz val="10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b/>
      <sz val="12"/>
      <name val="Arial Narrow"/>
      <family val="2"/>
    </font>
    <font>
      <b/>
      <sz val="12"/>
      <name val="Arial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14"/>
      <name val="Arial Cyr"/>
      <family val="0"/>
    </font>
    <font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3">
    <xf numFmtId="0" fontId="0" fillId="0" borderId="0" xfId="0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172" fontId="6" fillId="0" borderId="0" xfId="0" applyNumberFormat="1" applyFont="1" applyAlignment="1">
      <alignment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right" vertical="center" wrapText="1"/>
    </xf>
    <xf numFmtId="14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left" vertical="center"/>
    </xf>
    <xf numFmtId="4" fontId="10" fillId="0" borderId="0" xfId="0" applyNumberFormat="1" applyFont="1" applyBorder="1" applyAlignment="1">
      <alignment horizontal="right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/>
    </xf>
    <xf numFmtId="4" fontId="5" fillId="0" borderId="0" xfId="0" applyNumberFormat="1" applyFont="1" applyBorder="1" applyAlignment="1">
      <alignment horizontal="right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/>
    </xf>
    <xf numFmtId="49" fontId="15" fillId="0" borderId="0" xfId="0" applyNumberFormat="1" applyFont="1" applyBorder="1" applyAlignment="1">
      <alignment horizontal="left" vertical="center"/>
    </xf>
    <xf numFmtId="172" fontId="6" fillId="0" borderId="12" xfId="0" applyNumberFormat="1" applyFont="1" applyBorder="1" applyAlignment="1">
      <alignment/>
    </xf>
    <xf numFmtId="173" fontId="6" fillId="0" borderId="13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0" fontId="9" fillId="0" borderId="16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172" fontId="6" fillId="0" borderId="10" xfId="0" applyNumberFormat="1" applyFont="1" applyBorder="1" applyAlignment="1">
      <alignment/>
    </xf>
    <xf numFmtId="172" fontId="6" fillId="0" borderId="18" xfId="0" applyNumberFormat="1" applyFont="1" applyBorder="1" applyAlignment="1">
      <alignment/>
    </xf>
    <xf numFmtId="49" fontId="6" fillId="0" borderId="19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center" vertical="center" wrapText="1"/>
    </xf>
    <xf numFmtId="172" fontId="6" fillId="0" borderId="20" xfId="0" applyNumberFormat="1" applyFont="1" applyBorder="1" applyAlignment="1">
      <alignment/>
    </xf>
    <xf numFmtId="49" fontId="12" fillId="0" borderId="0" xfId="0" applyNumberFormat="1" applyFont="1" applyBorder="1" applyAlignment="1">
      <alignment horizontal="center" vertical="center"/>
    </xf>
    <xf numFmtId="175" fontId="6" fillId="0" borderId="18" xfId="0" applyNumberFormat="1" applyFont="1" applyBorder="1" applyAlignment="1">
      <alignment/>
    </xf>
    <xf numFmtId="0" fontId="5" fillId="0" borderId="21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172" fontId="5" fillId="0" borderId="0" xfId="0" applyNumberFormat="1" applyFont="1" applyAlignment="1">
      <alignment/>
    </xf>
    <xf numFmtId="172" fontId="6" fillId="0" borderId="22" xfId="0" applyNumberFormat="1" applyFont="1" applyBorder="1" applyAlignment="1">
      <alignment/>
    </xf>
    <xf numFmtId="172" fontId="6" fillId="0" borderId="23" xfId="0" applyNumberFormat="1" applyFont="1" applyBorder="1" applyAlignment="1">
      <alignment/>
    </xf>
    <xf numFmtId="49" fontId="5" fillId="0" borderId="24" xfId="0" applyNumberFormat="1" applyFont="1" applyBorder="1" applyAlignment="1">
      <alignment horizontal="left" vertical="center"/>
    </xf>
    <xf numFmtId="49" fontId="5" fillId="0" borderId="25" xfId="0" applyNumberFormat="1" applyFont="1" applyBorder="1" applyAlignment="1">
      <alignment horizontal="center" vertical="center" wrapText="1"/>
    </xf>
    <xf numFmtId="172" fontId="5" fillId="0" borderId="25" xfId="0" applyNumberFormat="1" applyFont="1" applyBorder="1" applyAlignment="1">
      <alignment/>
    </xf>
    <xf numFmtId="172" fontId="5" fillId="0" borderId="26" xfId="0" applyNumberFormat="1" applyFont="1" applyBorder="1" applyAlignment="1">
      <alignment/>
    </xf>
    <xf numFmtId="172" fontId="6" fillId="0" borderId="27" xfId="0" applyNumberFormat="1" applyFont="1" applyBorder="1" applyAlignment="1">
      <alignment/>
    </xf>
    <xf numFmtId="49" fontId="12" fillId="0" borderId="24" xfId="0" applyNumberFormat="1" applyFont="1" applyBorder="1" applyAlignment="1">
      <alignment horizontal="left" vertical="center"/>
    </xf>
    <xf numFmtId="4" fontId="5" fillId="33" borderId="25" xfId="0" applyNumberFormat="1" applyFont="1" applyFill="1" applyBorder="1" applyAlignment="1">
      <alignment horizontal="right" vertical="center" wrapText="1"/>
    </xf>
    <xf numFmtId="4" fontId="5" fillId="33" borderId="25" xfId="0" applyNumberFormat="1" applyFont="1" applyFill="1" applyBorder="1" applyAlignment="1">
      <alignment/>
    </xf>
    <xf numFmtId="4" fontId="6" fillId="33" borderId="28" xfId="0" applyNumberFormat="1" applyFont="1" applyFill="1" applyBorder="1" applyAlignment="1">
      <alignment/>
    </xf>
    <xf numFmtId="4" fontId="6" fillId="33" borderId="12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4" fontId="6" fillId="33" borderId="11" xfId="0" applyNumberFormat="1" applyFont="1" applyFill="1" applyBorder="1" applyAlignment="1">
      <alignment/>
    </xf>
    <xf numFmtId="4" fontId="6" fillId="33" borderId="16" xfId="0" applyNumberFormat="1" applyFont="1" applyFill="1" applyBorder="1" applyAlignment="1">
      <alignment/>
    </xf>
    <xf numFmtId="4" fontId="10" fillId="33" borderId="0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4" fontId="7" fillId="33" borderId="0" xfId="0" applyNumberFormat="1" applyFont="1" applyFill="1" applyBorder="1" applyAlignment="1">
      <alignment horizontal="right" vertical="center" wrapText="1"/>
    </xf>
    <xf numFmtId="4" fontId="6" fillId="33" borderId="0" xfId="0" applyNumberFormat="1" applyFont="1" applyFill="1" applyBorder="1" applyAlignment="1">
      <alignment horizontal="right" vertical="center" wrapText="1"/>
    </xf>
    <xf numFmtId="0" fontId="0" fillId="33" borderId="0" xfId="0" applyFill="1" applyAlignment="1">
      <alignment/>
    </xf>
    <xf numFmtId="4" fontId="5" fillId="33" borderId="0" xfId="0" applyNumberFormat="1" applyFont="1" applyFill="1" applyBorder="1" applyAlignment="1">
      <alignment horizontal="right" vertical="center" wrapText="1"/>
    </xf>
    <xf numFmtId="0" fontId="11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Alignment="1">
      <alignment/>
    </xf>
    <xf numFmtId="172" fontId="6" fillId="0" borderId="11" xfId="0" applyNumberFormat="1" applyFont="1" applyBorder="1" applyAlignment="1">
      <alignment/>
    </xf>
    <xf numFmtId="172" fontId="6" fillId="0" borderId="29" xfId="0" applyNumberFormat="1" applyFont="1" applyBorder="1" applyAlignment="1">
      <alignment/>
    </xf>
    <xf numFmtId="172" fontId="6" fillId="0" borderId="30" xfId="0" applyNumberFormat="1" applyFont="1" applyBorder="1" applyAlignment="1">
      <alignment/>
    </xf>
    <xf numFmtId="0" fontId="0" fillId="0" borderId="0" xfId="0" applyFont="1" applyAlignment="1">
      <alignment/>
    </xf>
    <xf numFmtId="4" fontId="6" fillId="33" borderId="28" xfId="0" applyNumberFormat="1" applyFont="1" applyFill="1" applyBorder="1" applyAlignment="1">
      <alignment horizontal="right" vertical="center" wrapText="1"/>
    </xf>
    <xf numFmtId="4" fontId="6" fillId="33" borderId="12" xfId="0" applyNumberFormat="1" applyFont="1" applyFill="1" applyBorder="1" applyAlignment="1">
      <alignment horizontal="right" vertical="center" wrapText="1"/>
    </xf>
    <xf numFmtId="4" fontId="6" fillId="33" borderId="10" xfId="0" applyNumberFormat="1" applyFont="1" applyFill="1" applyBorder="1" applyAlignment="1">
      <alignment horizontal="right" vertical="center" wrapText="1"/>
    </xf>
    <xf numFmtId="4" fontId="6" fillId="33" borderId="11" xfId="0" applyNumberFormat="1" applyFont="1" applyFill="1" applyBorder="1" applyAlignment="1">
      <alignment horizontal="right" vertical="center" wrapText="1"/>
    </xf>
    <xf numFmtId="4" fontId="6" fillId="33" borderId="16" xfId="0" applyNumberFormat="1" applyFont="1" applyFill="1" applyBorder="1" applyAlignment="1">
      <alignment horizontal="right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49" fontId="8" fillId="0" borderId="28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horizontal="center"/>
    </xf>
    <xf numFmtId="49" fontId="1" fillId="0" borderId="32" xfId="0" applyNumberFormat="1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49" fontId="1" fillId="0" borderId="22" xfId="0" applyNumberFormat="1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49" fontId="1" fillId="33" borderId="22" xfId="0" applyNumberFormat="1" applyFont="1" applyFill="1" applyBorder="1" applyAlignment="1">
      <alignment horizontal="center" vertical="center" wrapText="1"/>
    </xf>
    <xf numFmtId="0" fontId="0" fillId="33" borderId="34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zoomScalePageLayoutView="0" workbookViewId="0" topLeftCell="A1">
      <selection activeCell="A33" sqref="A33:IV39"/>
    </sheetView>
  </sheetViews>
  <sheetFormatPr defaultColWidth="9.00390625" defaultRowHeight="12.75"/>
  <cols>
    <col min="1" max="1" width="34.625" style="0" customWidth="1"/>
    <col min="2" max="2" width="16.75390625" style="0" customWidth="1"/>
    <col min="3" max="3" width="14.625" style="0" customWidth="1"/>
    <col min="4" max="4" width="13.25390625" style="56" customWidth="1"/>
    <col min="5" max="5" width="13.00390625" style="56" customWidth="1"/>
    <col min="6" max="6" width="11.625" style="56" customWidth="1"/>
    <col min="7" max="7" width="12.125" style="56" customWidth="1"/>
    <col min="8" max="8" width="9.875" style="0" customWidth="1"/>
    <col min="9" max="9" width="8.375" style="0" customWidth="1"/>
    <col min="10" max="10" width="8.75390625" style="0" customWidth="1"/>
    <col min="11" max="11" width="9.25390625" style="0" customWidth="1"/>
  </cols>
  <sheetData>
    <row r="1" spans="1:10" s="18" customFormat="1" ht="41.25" customHeight="1">
      <c r="A1" s="71" t="s">
        <v>52</v>
      </c>
      <c r="B1" s="71"/>
      <c r="C1" s="71"/>
      <c r="D1" s="71"/>
      <c r="E1" s="71"/>
      <c r="F1" s="71"/>
      <c r="G1" s="71"/>
      <c r="H1" s="71"/>
      <c r="I1" s="71"/>
      <c r="J1" s="71"/>
    </row>
    <row r="2" spans="1:7" ht="15.75">
      <c r="A2" s="12"/>
      <c r="B2" s="14"/>
      <c r="C2" s="13"/>
      <c r="D2" s="52"/>
      <c r="E2" s="52"/>
      <c r="F2" s="52"/>
      <c r="G2" s="58"/>
    </row>
    <row r="3" spans="1:7" ht="15.75">
      <c r="A3" s="19" t="s">
        <v>57</v>
      </c>
      <c r="C3" s="32"/>
      <c r="D3" s="53"/>
      <c r="E3" s="53"/>
      <c r="F3" s="53"/>
      <c r="G3" s="59"/>
    </row>
    <row r="4" spans="1:9" ht="13.5" thickBot="1">
      <c r="A4" s="9"/>
      <c r="B4" s="10"/>
      <c r="D4" s="54"/>
      <c r="E4" s="54"/>
      <c r="F4" s="54"/>
      <c r="G4" s="60"/>
      <c r="H4" s="5" t="s">
        <v>35</v>
      </c>
      <c r="I4" t="s">
        <v>23</v>
      </c>
    </row>
    <row r="5" spans="1:12" ht="30.75" customHeight="1">
      <c r="A5" s="77" t="s">
        <v>0</v>
      </c>
      <c r="B5" s="79" t="s">
        <v>1</v>
      </c>
      <c r="C5" s="81" t="s">
        <v>49</v>
      </c>
      <c r="D5" s="81" t="s">
        <v>58</v>
      </c>
      <c r="E5" s="81" t="s">
        <v>50</v>
      </c>
      <c r="F5" s="81" t="s">
        <v>59</v>
      </c>
      <c r="G5" s="81" t="s">
        <v>60</v>
      </c>
      <c r="H5" s="74" t="s">
        <v>19</v>
      </c>
      <c r="I5" s="75"/>
      <c r="J5" s="76"/>
      <c r="K5" s="72" t="s">
        <v>54</v>
      </c>
      <c r="L5" s="73"/>
    </row>
    <row r="6" spans="1:12" ht="36.75" customHeight="1" thickBot="1">
      <c r="A6" s="78"/>
      <c r="B6" s="80"/>
      <c r="C6" s="82"/>
      <c r="D6" s="82"/>
      <c r="E6" s="82"/>
      <c r="F6" s="82"/>
      <c r="G6" s="82"/>
      <c r="H6" s="25" t="s">
        <v>51</v>
      </c>
      <c r="I6" s="25" t="s">
        <v>61</v>
      </c>
      <c r="J6" s="26" t="s">
        <v>62</v>
      </c>
      <c r="K6" s="34" t="s">
        <v>39</v>
      </c>
      <c r="L6" s="35" t="s">
        <v>40</v>
      </c>
    </row>
    <row r="7" spans="1:12" ht="13.5">
      <c r="A7" s="21" t="s">
        <v>5</v>
      </c>
      <c r="B7" s="1" t="s">
        <v>10</v>
      </c>
      <c r="C7" s="47">
        <v>2875333.63</v>
      </c>
      <c r="D7" s="47">
        <v>1555362.54</v>
      </c>
      <c r="E7" s="66">
        <v>2986700</v>
      </c>
      <c r="F7" s="66">
        <v>2123500</v>
      </c>
      <c r="G7" s="47">
        <v>1652767.63</v>
      </c>
      <c r="H7" s="37">
        <f>G7/E7*100</f>
        <v>55.3375842903539</v>
      </c>
      <c r="I7" s="37">
        <f>G7/F7*100</f>
        <v>77.83224064045207</v>
      </c>
      <c r="J7" s="38">
        <f>G7/D7*100</f>
        <v>106.26253284973674</v>
      </c>
      <c r="K7" s="2">
        <f aca="true" t="shared" si="0" ref="K7:K23">G7/$G$23*100</f>
        <v>39.462142854613674</v>
      </c>
      <c r="L7" s="2">
        <f aca="true" t="shared" si="1" ref="L7:L30">G7/$G$30*100</f>
        <v>8.880324679840685</v>
      </c>
    </row>
    <row r="8" spans="1:12" ht="13.5">
      <c r="A8" s="21" t="s">
        <v>44</v>
      </c>
      <c r="B8" s="1" t="s">
        <v>43</v>
      </c>
      <c r="C8" s="48">
        <v>2034127.07</v>
      </c>
      <c r="D8" s="48">
        <v>1114236.56</v>
      </c>
      <c r="E8" s="67">
        <v>2033000</v>
      </c>
      <c r="F8" s="67">
        <v>1525000</v>
      </c>
      <c r="G8" s="48">
        <v>1297096.65</v>
      </c>
      <c r="H8" s="27">
        <f>G8/E8*100</f>
        <v>63.802097884899155</v>
      </c>
      <c r="I8" s="27">
        <f>G8/F8*100</f>
        <v>85.05551803278688</v>
      </c>
      <c r="J8" s="28">
        <f>G8/D8*100</f>
        <v>116.41124484373407</v>
      </c>
      <c r="K8" s="2">
        <f t="shared" si="0"/>
        <v>30.96999987744244</v>
      </c>
      <c r="L8" s="2">
        <f t="shared" si="1"/>
        <v>6.969303599643753</v>
      </c>
    </row>
    <row r="9" spans="1:12" ht="13.5">
      <c r="A9" s="22" t="s">
        <v>2</v>
      </c>
      <c r="B9" s="1" t="s">
        <v>11</v>
      </c>
      <c r="C9" s="49">
        <v>42761</v>
      </c>
      <c r="D9" s="49">
        <v>42744.5</v>
      </c>
      <c r="E9" s="68">
        <v>61000</v>
      </c>
      <c r="F9" s="68">
        <v>61000</v>
      </c>
      <c r="G9" s="49">
        <v>30264.05</v>
      </c>
      <c r="H9" s="27">
        <f>G9/E9*100</f>
        <v>49.613196721311475</v>
      </c>
      <c r="I9" s="20">
        <f>G9/F9*100</f>
        <v>49.613196721311475</v>
      </c>
      <c r="J9" s="31">
        <f>G9/D9*100</f>
        <v>70.8022084712653</v>
      </c>
      <c r="K9" s="2">
        <f t="shared" si="0"/>
        <v>0.7225965966305686</v>
      </c>
      <c r="L9" s="2">
        <f t="shared" si="1"/>
        <v>0.16260881762727436</v>
      </c>
    </row>
    <row r="10" spans="1:12" ht="13.5">
      <c r="A10" s="22" t="s">
        <v>3</v>
      </c>
      <c r="B10" s="1" t="s">
        <v>12</v>
      </c>
      <c r="C10" s="49">
        <v>244470.47</v>
      </c>
      <c r="D10" s="49">
        <v>9223.37</v>
      </c>
      <c r="E10" s="68">
        <v>216000</v>
      </c>
      <c r="F10" s="68">
        <v>98000</v>
      </c>
      <c r="G10" s="49">
        <v>32579.51</v>
      </c>
      <c r="H10" s="27">
        <f aca="true" t="shared" si="2" ref="H10:H30">G10/E10*100</f>
        <v>15.083106481481481</v>
      </c>
      <c r="I10" s="27">
        <f aca="true" t="shared" si="3" ref="I10:I30">G10/F10*100</f>
        <v>33.24439795918367</v>
      </c>
      <c r="J10" s="28">
        <f>G10/D10*100</f>
        <v>353.22783321063775</v>
      </c>
      <c r="K10" s="2">
        <f t="shared" si="0"/>
        <v>0.7778814483154627</v>
      </c>
      <c r="L10" s="2">
        <f t="shared" si="1"/>
        <v>0.17504979009669763</v>
      </c>
    </row>
    <row r="11" spans="1:12" ht="15" customHeight="1">
      <c r="A11" s="22" t="s">
        <v>4</v>
      </c>
      <c r="B11" s="1" t="s">
        <v>48</v>
      </c>
      <c r="C11" s="49">
        <v>1678652.33</v>
      </c>
      <c r="D11" s="49">
        <v>504237.39</v>
      </c>
      <c r="E11" s="68">
        <v>1406000</v>
      </c>
      <c r="F11" s="68">
        <v>709700</v>
      </c>
      <c r="G11" s="49">
        <v>532175.75</v>
      </c>
      <c r="H11" s="27">
        <f t="shared" si="2"/>
        <v>37.85033783783784</v>
      </c>
      <c r="I11" s="27">
        <f t="shared" si="3"/>
        <v>74.98601521769763</v>
      </c>
      <c r="J11" s="33">
        <f aca="true" t="shared" si="4" ref="J11:J30">G11/D11*100</f>
        <v>105.54071565379155</v>
      </c>
      <c r="K11" s="2">
        <f t="shared" si="0"/>
        <v>12.70644166128857</v>
      </c>
      <c r="L11" s="2">
        <f t="shared" si="1"/>
        <v>2.8593816583506824</v>
      </c>
    </row>
    <row r="12" spans="1:12" ht="12.75" customHeight="1">
      <c r="A12" s="22" t="s">
        <v>20</v>
      </c>
      <c r="B12" s="1" t="s">
        <v>21</v>
      </c>
      <c r="C12" s="49">
        <v>7450</v>
      </c>
      <c r="D12" s="49">
        <v>5320</v>
      </c>
      <c r="E12" s="68">
        <v>8700</v>
      </c>
      <c r="F12" s="68">
        <v>6500</v>
      </c>
      <c r="G12" s="49">
        <v>2660</v>
      </c>
      <c r="H12" s="27">
        <f t="shared" si="2"/>
        <v>30.574712643678158</v>
      </c>
      <c r="I12" s="27">
        <f t="shared" si="3"/>
        <v>40.92307692307692</v>
      </c>
      <c r="J12" s="33">
        <f t="shared" si="4"/>
        <v>50</v>
      </c>
      <c r="K12" s="2">
        <f t="shared" si="0"/>
        <v>0.06351122691897855</v>
      </c>
      <c r="L12" s="2">
        <f t="shared" si="1"/>
        <v>0.014292186765768291</v>
      </c>
    </row>
    <row r="13" spans="1:12" ht="13.5" customHeight="1">
      <c r="A13" s="22" t="s">
        <v>55</v>
      </c>
      <c r="B13" s="1" t="s">
        <v>56</v>
      </c>
      <c r="C13" s="49">
        <v>0</v>
      </c>
      <c r="D13" s="49">
        <v>0</v>
      </c>
      <c r="E13" s="68">
        <v>20000</v>
      </c>
      <c r="F13" s="68">
        <v>20000</v>
      </c>
      <c r="G13" s="49">
        <v>18216.53</v>
      </c>
      <c r="H13" s="27">
        <f t="shared" si="2"/>
        <v>91.08265</v>
      </c>
      <c r="I13" s="27">
        <f t="shared" si="3"/>
        <v>91.08265</v>
      </c>
      <c r="J13" s="33" t="e">
        <f t="shared" si="4"/>
        <v>#DIV/0!</v>
      </c>
      <c r="K13" s="2">
        <f t="shared" si="0"/>
        <v>0.43494517688209783</v>
      </c>
      <c r="L13" s="2">
        <f t="shared" si="1"/>
        <v>0.09787746202414324</v>
      </c>
    </row>
    <row r="14" spans="1:12" ht="13.5">
      <c r="A14" s="22" t="s">
        <v>28</v>
      </c>
      <c r="B14" s="1" t="s">
        <v>47</v>
      </c>
      <c r="C14" s="49">
        <v>169492.76</v>
      </c>
      <c r="D14" s="49">
        <v>97611.5</v>
      </c>
      <c r="E14" s="68">
        <v>149500</v>
      </c>
      <c r="F14" s="68">
        <v>113500</v>
      </c>
      <c r="G14" s="49">
        <v>115613.57</v>
      </c>
      <c r="H14" s="27">
        <f t="shared" si="2"/>
        <v>77.33349163879599</v>
      </c>
      <c r="I14" s="27">
        <f t="shared" si="3"/>
        <v>101.86217621145374</v>
      </c>
      <c r="J14" s="33">
        <f t="shared" si="4"/>
        <v>118.44257080364507</v>
      </c>
      <c r="K14" s="2">
        <f t="shared" si="0"/>
        <v>2.7604359696177485</v>
      </c>
      <c r="L14" s="2">
        <f t="shared" si="1"/>
        <v>0.6211920056756489</v>
      </c>
    </row>
    <row r="15" spans="1:12" ht="13.5">
      <c r="A15" s="22" t="s">
        <v>26</v>
      </c>
      <c r="B15" s="1" t="s">
        <v>27</v>
      </c>
      <c r="C15" s="49">
        <v>129991.1</v>
      </c>
      <c r="D15" s="49">
        <v>87513.15</v>
      </c>
      <c r="E15" s="68">
        <v>143900</v>
      </c>
      <c r="F15" s="68">
        <v>107900</v>
      </c>
      <c r="G15" s="49">
        <v>109114.41</v>
      </c>
      <c r="H15" s="27">
        <f t="shared" si="2"/>
        <v>75.826553161918</v>
      </c>
      <c r="I15" s="27">
        <f t="shared" si="3"/>
        <v>101.12549582947175</v>
      </c>
      <c r="J15" s="28">
        <f t="shared" si="4"/>
        <v>124.68344471659402</v>
      </c>
      <c r="K15" s="2">
        <f t="shared" si="0"/>
        <v>2.6052594186618276</v>
      </c>
      <c r="L15" s="2">
        <f t="shared" si="1"/>
        <v>0.586272002464893</v>
      </c>
    </row>
    <row r="16" spans="1:12" ht="13.5" hidden="1">
      <c r="A16" s="22" t="s">
        <v>37</v>
      </c>
      <c r="B16" s="1" t="s">
        <v>36</v>
      </c>
      <c r="C16" s="49">
        <v>0</v>
      </c>
      <c r="D16" s="49">
        <v>0</v>
      </c>
      <c r="E16" s="68">
        <v>0</v>
      </c>
      <c r="F16" s="68">
        <v>0</v>
      </c>
      <c r="G16" s="49">
        <v>0</v>
      </c>
      <c r="H16" s="27" t="e">
        <f t="shared" si="2"/>
        <v>#DIV/0!</v>
      </c>
      <c r="I16" s="27" t="e">
        <f t="shared" si="3"/>
        <v>#DIV/0!</v>
      </c>
      <c r="J16" s="28" t="e">
        <f t="shared" si="4"/>
        <v>#DIV/0!</v>
      </c>
      <c r="K16" s="2">
        <f t="shared" si="0"/>
        <v>0</v>
      </c>
      <c r="L16" s="2">
        <f t="shared" si="1"/>
        <v>0</v>
      </c>
    </row>
    <row r="17" spans="1:12" ht="13.5" customHeight="1">
      <c r="A17" s="22" t="s">
        <v>33</v>
      </c>
      <c r="B17" s="1" t="s">
        <v>34</v>
      </c>
      <c r="C17" s="49">
        <v>0</v>
      </c>
      <c r="D17" s="49">
        <v>0</v>
      </c>
      <c r="E17" s="68">
        <v>1500000</v>
      </c>
      <c r="F17" s="68">
        <v>0</v>
      </c>
      <c r="G17" s="49">
        <v>0</v>
      </c>
      <c r="H17" s="27">
        <f t="shared" si="2"/>
        <v>0</v>
      </c>
      <c r="I17" s="27" t="e">
        <f t="shared" si="3"/>
        <v>#DIV/0!</v>
      </c>
      <c r="J17" s="28" t="e">
        <f t="shared" si="4"/>
        <v>#DIV/0!</v>
      </c>
      <c r="K17" s="2">
        <f t="shared" si="0"/>
        <v>0</v>
      </c>
      <c r="L17" s="2">
        <f t="shared" si="1"/>
        <v>0</v>
      </c>
    </row>
    <row r="18" spans="1:12" ht="13.5" customHeight="1">
      <c r="A18" s="22" t="s">
        <v>29</v>
      </c>
      <c r="B18" s="1" t="s">
        <v>30</v>
      </c>
      <c r="C18" s="49">
        <v>0</v>
      </c>
      <c r="D18" s="49">
        <v>0</v>
      </c>
      <c r="E18" s="68">
        <v>1183600</v>
      </c>
      <c r="F18" s="68">
        <v>0</v>
      </c>
      <c r="G18" s="49">
        <v>0</v>
      </c>
      <c r="H18" s="27">
        <f t="shared" si="2"/>
        <v>0</v>
      </c>
      <c r="I18" s="27" t="e">
        <f t="shared" si="3"/>
        <v>#DIV/0!</v>
      </c>
      <c r="J18" s="28" t="e">
        <f t="shared" si="4"/>
        <v>#DIV/0!</v>
      </c>
      <c r="K18" s="2">
        <f t="shared" si="0"/>
        <v>0</v>
      </c>
      <c r="L18" s="2">
        <f t="shared" si="1"/>
        <v>0</v>
      </c>
    </row>
    <row r="19" spans="1:12" ht="15.75" customHeight="1">
      <c r="A19" s="22" t="s">
        <v>6</v>
      </c>
      <c r="B19" s="1" t="s">
        <v>13</v>
      </c>
      <c r="C19" s="49">
        <v>500</v>
      </c>
      <c r="D19" s="49">
        <v>500</v>
      </c>
      <c r="E19" s="68">
        <v>2000</v>
      </c>
      <c r="F19" s="68">
        <v>1500</v>
      </c>
      <c r="G19" s="49">
        <v>0</v>
      </c>
      <c r="H19" s="27">
        <f t="shared" si="2"/>
        <v>0</v>
      </c>
      <c r="I19" s="27">
        <f t="shared" si="3"/>
        <v>0</v>
      </c>
      <c r="J19" s="28">
        <f t="shared" si="4"/>
        <v>0</v>
      </c>
      <c r="K19" s="2">
        <f t="shared" si="0"/>
        <v>0</v>
      </c>
      <c r="L19" s="2">
        <f t="shared" si="1"/>
        <v>0</v>
      </c>
    </row>
    <row r="20" spans="1:12" ht="14.25" customHeight="1">
      <c r="A20" s="23" t="s">
        <v>41</v>
      </c>
      <c r="B20" s="3" t="s">
        <v>42</v>
      </c>
      <c r="C20" s="50">
        <v>10943.39</v>
      </c>
      <c r="D20" s="50">
        <v>0</v>
      </c>
      <c r="E20" s="69">
        <v>3600</v>
      </c>
      <c r="F20" s="69">
        <v>2000</v>
      </c>
      <c r="G20" s="50">
        <v>0</v>
      </c>
      <c r="H20" s="27">
        <f t="shared" si="2"/>
        <v>0</v>
      </c>
      <c r="I20" s="27">
        <f t="shared" si="3"/>
        <v>0</v>
      </c>
      <c r="J20" s="28" t="e">
        <f t="shared" si="4"/>
        <v>#DIV/0!</v>
      </c>
      <c r="K20" s="2">
        <f t="shared" si="0"/>
        <v>0</v>
      </c>
      <c r="L20" s="2">
        <f t="shared" si="1"/>
        <v>0</v>
      </c>
    </row>
    <row r="21" spans="1:12" ht="14.25" customHeight="1">
      <c r="A21" s="23" t="s">
        <v>45</v>
      </c>
      <c r="B21" s="3" t="s">
        <v>46</v>
      </c>
      <c r="C21" s="50">
        <v>0</v>
      </c>
      <c r="D21" s="50">
        <v>0</v>
      </c>
      <c r="E21" s="69">
        <v>0</v>
      </c>
      <c r="F21" s="69">
        <v>0</v>
      </c>
      <c r="G21" s="50">
        <v>60007.26</v>
      </c>
      <c r="H21" s="62" t="e">
        <f t="shared" si="2"/>
        <v>#DIV/0!</v>
      </c>
      <c r="I21" s="62" t="e">
        <f t="shared" si="3"/>
        <v>#DIV/0!</v>
      </c>
      <c r="J21" s="63" t="e">
        <f t="shared" si="4"/>
        <v>#DIV/0!</v>
      </c>
      <c r="K21" s="2">
        <f t="shared" si="0"/>
        <v>1.4327574085135883</v>
      </c>
      <c r="L21" s="2">
        <f t="shared" si="1"/>
        <v>0.3224191606097808</v>
      </c>
    </row>
    <row r="22" spans="1:12" ht="14.25" customHeight="1" thickBot="1">
      <c r="A22" s="23" t="s">
        <v>53</v>
      </c>
      <c r="B22" s="3" t="s">
        <v>14</v>
      </c>
      <c r="C22" s="50">
        <v>163319.02</v>
      </c>
      <c r="D22" s="50">
        <v>115000.02</v>
      </c>
      <c r="E22" s="69">
        <v>337800</v>
      </c>
      <c r="F22" s="69">
        <v>337800</v>
      </c>
      <c r="G22" s="50">
        <v>337740.53</v>
      </c>
      <c r="H22" s="62">
        <f t="shared" si="2"/>
        <v>99.98239490822974</v>
      </c>
      <c r="I22" s="62">
        <f t="shared" si="3"/>
        <v>99.98239490822974</v>
      </c>
      <c r="J22" s="63">
        <f t="shared" si="4"/>
        <v>293.68736631524064</v>
      </c>
      <c r="K22" s="2">
        <f t="shared" si="0"/>
        <v>8.064028361115069</v>
      </c>
      <c r="L22" s="2">
        <f t="shared" si="1"/>
        <v>1.8146807267404395</v>
      </c>
    </row>
    <row r="23" spans="1:12" ht="14.25" customHeight="1" thickBot="1">
      <c r="A23" s="39" t="s">
        <v>38</v>
      </c>
      <c r="B23" s="40"/>
      <c r="C23" s="45">
        <f>SUM(C7:C22)</f>
        <v>7357040.769999999</v>
      </c>
      <c r="D23" s="45">
        <f>SUM(D7:D22)</f>
        <v>3531749.0300000003</v>
      </c>
      <c r="E23" s="45">
        <f>SUM(E7:E22)</f>
        <v>10051800</v>
      </c>
      <c r="F23" s="45">
        <f>SUM(F7:F22)</f>
        <v>5106400</v>
      </c>
      <c r="G23" s="45">
        <f>SUM(G7:G22)</f>
        <v>4188235.8899999987</v>
      </c>
      <c r="H23" s="41">
        <f t="shared" si="2"/>
        <v>41.666526293798114</v>
      </c>
      <c r="I23" s="41">
        <f t="shared" si="3"/>
        <v>82.01934611467959</v>
      </c>
      <c r="J23" s="42">
        <f t="shared" si="4"/>
        <v>118.58815149161373</v>
      </c>
      <c r="K23" s="36">
        <f t="shared" si="0"/>
        <v>100</v>
      </c>
      <c r="L23" s="36">
        <f t="shared" si="1"/>
        <v>22.50340208983976</v>
      </c>
    </row>
    <row r="24" spans="1:12" ht="14.25" customHeight="1">
      <c r="A24" s="24" t="s">
        <v>15</v>
      </c>
      <c r="B24" s="4" t="s">
        <v>16</v>
      </c>
      <c r="C24" s="48">
        <v>12252100</v>
      </c>
      <c r="D24" s="48">
        <v>11473980</v>
      </c>
      <c r="E24" s="67">
        <v>12284300</v>
      </c>
      <c r="F24" s="67">
        <v>11620940</v>
      </c>
      <c r="G24" s="48">
        <v>11620940</v>
      </c>
      <c r="H24" s="20">
        <f t="shared" si="2"/>
        <v>94.59993650431852</v>
      </c>
      <c r="I24" s="20">
        <f t="shared" si="3"/>
        <v>100</v>
      </c>
      <c r="J24" s="31">
        <f t="shared" si="4"/>
        <v>101.28081101762423</v>
      </c>
      <c r="L24" s="2">
        <f t="shared" si="1"/>
        <v>62.43934017811556</v>
      </c>
    </row>
    <row r="25" spans="1:12" ht="14.25" customHeight="1">
      <c r="A25" s="24" t="s">
        <v>18</v>
      </c>
      <c r="B25" s="4" t="s">
        <v>17</v>
      </c>
      <c r="C25" s="49">
        <v>17510298.39</v>
      </c>
      <c r="D25" s="49">
        <v>3771300</v>
      </c>
      <c r="E25" s="68">
        <v>17186043</v>
      </c>
      <c r="F25" s="68">
        <v>14363068</v>
      </c>
      <c r="G25" s="49">
        <v>1386900</v>
      </c>
      <c r="H25" s="20">
        <f t="shared" si="2"/>
        <v>8.069920458129891</v>
      </c>
      <c r="I25" s="20">
        <f t="shared" si="3"/>
        <v>9.656014996238966</v>
      </c>
      <c r="J25" s="31">
        <f t="shared" si="4"/>
        <v>36.77511733354546</v>
      </c>
      <c r="L25" s="2">
        <f t="shared" si="1"/>
        <v>7.451817227610542</v>
      </c>
    </row>
    <row r="26" spans="1:12" ht="13.5" customHeight="1">
      <c r="A26" s="22" t="s">
        <v>9</v>
      </c>
      <c r="B26" s="1" t="s">
        <v>22</v>
      </c>
      <c r="C26" s="49">
        <v>748262</v>
      </c>
      <c r="D26" s="49">
        <v>561196.5</v>
      </c>
      <c r="E26" s="68">
        <v>281820</v>
      </c>
      <c r="F26" s="68">
        <v>212245</v>
      </c>
      <c r="G26" s="49">
        <v>212245</v>
      </c>
      <c r="H26" s="20">
        <f t="shared" si="2"/>
        <v>75.31225604996096</v>
      </c>
      <c r="I26" s="20">
        <f t="shared" si="3"/>
        <v>100</v>
      </c>
      <c r="J26" s="31">
        <f t="shared" si="4"/>
        <v>37.82008619084402</v>
      </c>
      <c r="L26" s="2">
        <f t="shared" si="1"/>
        <v>1.1403929248498086</v>
      </c>
    </row>
    <row r="27" spans="1:12" ht="16.5" customHeight="1">
      <c r="A27" s="23" t="s">
        <v>24</v>
      </c>
      <c r="B27" s="1" t="s">
        <v>25</v>
      </c>
      <c r="C27" s="50">
        <v>3610346.85</v>
      </c>
      <c r="D27" s="50">
        <v>1171561.5</v>
      </c>
      <c r="E27" s="69">
        <v>5711214.32</v>
      </c>
      <c r="F27" s="69">
        <v>4929314.32</v>
      </c>
      <c r="G27" s="50">
        <v>1215246.7</v>
      </c>
      <c r="H27" s="20">
        <f t="shared" si="2"/>
        <v>21.27825418395435</v>
      </c>
      <c r="I27" s="20">
        <f t="shared" si="3"/>
        <v>24.653463364454307</v>
      </c>
      <c r="J27" s="31">
        <f t="shared" si="4"/>
        <v>103.72880126224699</v>
      </c>
      <c r="L27" s="2">
        <f t="shared" si="1"/>
        <v>6.529523610106612</v>
      </c>
    </row>
    <row r="28" spans="1:12" ht="16.5" customHeight="1" thickBot="1">
      <c r="A28" s="29" t="s">
        <v>31</v>
      </c>
      <c r="B28" s="30" t="s">
        <v>32</v>
      </c>
      <c r="C28" s="51">
        <v>-372608.3</v>
      </c>
      <c r="D28" s="51">
        <v>-372608.3</v>
      </c>
      <c r="E28" s="70">
        <v>4600</v>
      </c>
      <c r="F28" s="70">
        <v>4600</v>
      </c>
      <c r="G28" s="51">
        <v>-12000</v>
      </c>
      <c r="H28" s="20">
        <f t="shared" si="2"/>
        <v>-260.8695652173913</v>
      </c>
      <c r="I28" s="64">
        <f t="shared" si="3"/>
        <v>-260.8695652173913</v>
      </c>
      <c r="J28" s="43">
        <f t="shared" si="4"/>
        <v>3.2205401758361263</v>
      </c>
      <c r="L28" s="2">
        <f t="shared" si="1"/>
        <v>-0.06447603052226297</v>
      </c>
    </row>
    <row r="29" spans="1:12" ht="15.75" customHeight="1" thickBot="1">
      <c r="A29" s="39" t="s">
        <v>7</v>
      </c>
      <c r="B29" s="40"/>
      <c r="C29" s="46">
        <f>C27+C26+C25+C24+C28</f>
        <v>33748398.940000005</v>
      </c>
      <c r="D29" s="46">
        <f>D27+D26+D25+D24+D28</f>
        <v>16605429.7</v>
      </c>
      <c r="E29" s="46">
        <f>E27+E26+E25+E24+E28</f>
        <v>35467977.32</v>
      </c>
      <c r="F29" s="46">
        <f>F27+F26+F25+F24+F28</f>
        <v>31130167.32</v>
      </c>
      <c r="G29" s="46">
        <f>G27+G26+G25+G24+G28</f>
        <v>14423331.7</v>
      </c>
      <c r="H29" s="41">
        <f t="shared" si="2"/>
        <v>40.66578584357795</v>
      </c>
      <c r="I29" s="41">
        <f t="shared" si="3"/>
        <v>46.33232951090993</v>
      </c>
      <c r="J29" s="42">
        <f t="shared" si="4"/>
        <v>86.85912957735746</v>
      </c>
      <c r="L29" s="36">
        <f t="shared" si="1"/>
        <v>77.49659791016025</v>
      </c>
    </row>
    <row r="30" spans="1:12" ht="14.25" thickBot="1">
      <c r="A30" s="44" t="s">
        <v>8</v>
      </c>
      <c r="B30" s="40"/>
      <c r="C30" s="45">
        <f>C29+C23</f>
        <v>41105439.71</v>
      </c>
      <c r="D30" s="45">
        <f>D29+D23</f>
        <v>20137178.73</v>
      </c>
      <c r="E30" s="45">
        <f>E29+E23</f>
        <v>45519777.32</v>
      </c>
      <c r="F30" s="45">
        <f>F29+F23</f>
        <v>36236567.32</v>
      </c>
      <c r="G30" s="45">
        <f>G29+G23</f>
        <v>18611567.589999996</v>
      </c>
      <c r="H30" s="41">
        <f t="shared" si="2"/>
        <v>40.88677204891036</v>
      </c>
      <c r="I30" s="41">
        <f t="shared" si="3"/>
        <v>51.36128768943227</v>
      </c>
      <c r="J30" s="42">
        <f t="shared" si="4"/>
        <v>92.42390823235245</v>
      </c>
      <c r="L30" s="36">
        <f t="shared" si="1"/>
        <v>100</v>
      </c>
    </row>
    <row r="31" spans="1:10" ht="13.5">
      <c r="A31" s="11"/>
      <c r="B31" s="6"/>
      <c r="C31" s="7"/>
      <c r="D31" s="55"/>
      <c r="E31" s="55"/>
      <c r="F31" s="55"/>
      <c r="H31" s="65"/>
      <c r="I31" s="65"/>
      <c r="J31" s="65"/>
    </row>
    <row r="32" spans="1:6" ht="13.5">
      <c r="A32" s="11"/>
      <c r="B32" s="6"/>
      <c r="C32" s="7"/>
      <c r="D32" s="55"/>
      <c r="E32" s="55"/>
      <c r="F32" s="55"/>
    </row>
    <row r="33" spans="1:7" ht="13.5">
      <c r="A33" s="15"/>
      <c r="B33" s="17"/>
      <c r="C33" s="16"/>
      <c r="D33" s="57"/>
      <c r="E33" s="57"/>
      <c r="F33" s="57"/>
      <c r="G33" s="61"/>
    </row>
    <row r="34" spans="1:7" ht="13.5">
      <c r="A34" s="11"/>
      <c r="B34" s="8"/>
      <c r="C34" s="7"/>
      <c r="D34" s="55"/>
      <c r="E34" s="55"/>
      <c r="F34" s="55"/>
      <c r="G34" s="59"/>
    </row>
    <row r="35" spans="1:7" ht="13.5">
      <c r="A35" s="11"/>
      <c r="B35" s="8"/>
      <c r="C35" s="7"/>
      <c r="D35" s="55"/>
      <c r="E35" s="55"/>
      <c r="F35" s="55"/>
      <c r="G35" s="59"/>
    </row>
    <row r="36" spans="1:7" ht="13.5">
      <c r="A36" s="11"/>
      <c r="B36" s="8"/>
      <c r="C36" s="7"/>
      <c r="D36" s="55"/>
      <c r="E36" s="55"/>
      <c r="F36" s="55"/>
      <c r="G36" s="59"/>
    </row>
  </sheetData>
  <sheetProtection/>
  <mergeCells count="10">
    <mergeCell ref="K5:L5"/>
    <mergeCell ref="A1:J1"/>
    <mergeCell ref="A5:A6"/>
    <mergeCell ref="B5:B6"/>
    <mergeCell ref="C5:C6"/>
    <mergeCell ref="D5:D6"/>
    <mergeCell ref="E5:E6"/>
    <mergeCell ref="F5:F6"/>
    <mergeCell ref="G5:G6"/>
    <mergeCell ref="H5:J5"/>
  </mergeCells>
  <printOptions/>
  <pageMargins left="0" right="0" top="0.9448818897637796" bottom="0" header="0.31496062992125984" footer="0.31496062992125984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2019-08-01T14:09:02Z</cp:lastPrinted>
  <dcterms:created xsi:type="dcterms:W3CDTF">2006-03-15T12:33:34Z</dcterms:created>
  <dcterms:modified xsi:type="dcterms:W3CDTF">2019-08-26T07:41:30Z</dcterms:modified>
  <cp:category/>
  <cp:version/>
  <cp:contentType/>
  <cp:contentStatus/>
</cp:coreProperties>
</file>