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390" windowWidth="14970" windowHeight="1243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<sst xmlns="http://schemas.openxmlformats.org/spreadsheetml/2006/main" count="63" uniqueCount="63">
  <si>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</si>
  <si>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</si>
  <si>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</si>
  <si>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</si>
  <si>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</si>
  <si>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</si>
  <si>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</si>
  <si>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</si>
  <si>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</si>
  <si>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</si>
  <si>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</si>
  <si>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</si>
  <si>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</si>
  <si>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</si>
  <si>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</si>
  <si>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</si>
  <si>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</si>
  <si>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</si>
  <si>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</si>
  <si>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</si>
  <si>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</si>
  <si>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</si>
  <si>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</si>
  <si>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</si>
  <si>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</si>
  <si>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</si>
  <si>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</si>
  <si>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</si>
  <si>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>Аренда имущества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</si>
  <si>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</si>
  <si>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</si>
  <si>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</si>
  <si>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</si>
  <si>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</si>
  <si>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</si>
  <si>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</si>
  <si>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</si>
  <si>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</si>
  <si>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</si>
  <si>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</si>
  <si>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</si>
  <si>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</si>
  <si>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</si>
  <si>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</si>
  <si>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</si>
  <si>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</si>
  <si>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</si>
  <si>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</si>
  <si>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</si>
  <si>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Факт 2018 г.</t>
  </si>
  <si>
    <t>План 2019 г.</t>
  </si>
  <si>
    <t>к плану 2019 г.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</si>
  <si>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2019 год</t>
  </si>
  <si>
    <t xml:space="preserve">Прочие неналоговые доходы </t>
  </si>
  <si>
    <t>структура факт 2019 г</t>
  </si>
  <si>
    <t xml:space="preserve">Арендная плата за земли после разграничения собственности на землю </t>
  </si>
  <si>
    <t>11105020000000</t>
  </si>
  <si>
    <t>План 9 мес.       2019 г.</t>
  </si>
  <si>
    <t>к плану       9 мес.      2019 г.</t>
  </si>
  <si>
    <t>на 01.09.2019 г.</t>
  </si>
  <si>
    <t>Факт 8 мес.    2018 г.</t>
  </si>
  <si>
    <t>Факт 8 мес.           2019 г.</t>
  </si>
  <si>
    <t>к Факту      8 мес.  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</si>
</sst>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/>
    </xf>
    <xf numFmtId="173" fontId="6" fillId="0" borderId="13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72" fontId="6" fillId="0" borderId="10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6" fillId="0" borderId="18" xfId="0" applyNumberFormat="1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Alignment="1">
      <alignment/>
    </xf>
    <xf numFmtId="172" fontId="6" fillId="0" borderId="22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6" fillId="0" borderId="27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left" vertical="center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5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172" fontId="6" fillId="0" borderId="11" xfId="0" applyNumberFormat="1" applyFont="1" applyBorder="1" applyAlignment="1">
      <alignment/>
    </xf>
    <xf numFmtId="172" fontId="6" fillId="0" borderId="29" xfId="0" applyNumberFormat="1" applyFont="1" applyBorder="1" applyAlignment="1">
      <alignment/>
    </xf>
    <xf numFmtId="172" fontId="6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6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A32" sqref="A32:IV38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9" customWidth="1"/>
    <col min="5" max="5" width="13.00390625" style="59" customWidth="1"/>
    <col min="6" max="6" width="11.625" style="59" customWidth="1"/>
    <col min="7" max="7" width="12.125" style="59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21" customFormat="1" ht="41.25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</row>
    <row r="2" spans="1:7" ht="15.75">
      <c r="A2" s="15"/>
      <c r="B2" s="17"/>
      <c r="C2" s="16"/>
      <c r="D2" s="55"/>
      <c r="E2" s="55"/>
      <c r="F2" s="55"/>
      <c r="G2" s="61"/>
    </row>
    <row r="3" spans="1:7" ht="15.75">
      <c r="A3" s="22" t="s">
        <v>59</v>
      </c>
      <c r="C3" s="35"/>
      <c r="D3" s="56"/>
      <c r="E3" s="56"/>
      <c r="F3" s="56"/>
      <c r="G3" s="62"/>
    </row>
    <row r="4" spans="1:9" ht="13.5" thickBot="1">
      <c r="A4" s="12"/>
      <c r="B4" s="13"/>
      <c r="D4" s="57"/>
      <c r="E4" s="57"/>
      <c r="F4" s="57"/>
      <c r="G4" s="63"/>
      <c r="H4" s="8" t="s">
        <v>35</v>
      </c>
      <c r="I4" t="s">
        <v>23</v>
      </c>
    </row>
    <row r="5" spans="1:12" ht="30.75" customHeight="1">
      <c r="A5" s="80" t="s">
        <v>0</v>
      </c>
      <c r="B5" s="82" t="s">
        <v>1</v>
      </c>
      <c r="C5" s="84" t="s">
        <v>49</v>
      </c>
      <c r="D5" s="84" t="s">
        <v>60</v>
      </c>
      <c r="E5" s="84" t="s">
        <v>50</v>
      </c>
      <c r="F5" s="84" t="s">
        <v>57</v>
      </c>
      <c r="G5" s="84" t="s">
        <v>61</v>
      </c>
      <c r="H5" s="77" t="s">
        <v>19</v>
      </c>
      <c r="I5" s="78"/>
      <c r="J5" s="79"/>
      <c r="K5" s="75" t="s">
        <v>54</v>
      </c>
      <c r="L5" s="76"/>
    </row>
    <row r="6" spans="1:12" ht="36.75" customHeight="1" thickBot="1">
      <c r="A6" s="81"/>
      <c r="B6" s="83"/>
      <c r="C6" s="85"/>
      <c r="D6" s="85"/>
      <c r="E6" s="85"/>
      <c r="F6" s="85"/>
      <c r="G6" s="85"/>
      <c r="H6" s="28" t="s">
        <v>51</v>
      </c>
      <c r="I6" s="28" t="s">
        <v>58</v>
      </c>
      <c r="J6" s="29" t="s">
        <v>62</v>
      </c>
      <c r="K6" s="37" t="s">
        <v>39</v>
      </c>
      <c r="L6" s="38" t="s">
        <v>40</v>
      </c>
    </row>
    <row r="7" spans="1:12" ht="13.5">
      <c r="A7" s="24" t="s">
        <v>5</v>
      </c>
      <c r="B7" s="4" t="s">
        <v>10</v>
      </c>
      <c r="C7" s="50">
        <v>2875333.63</v>
      </c>
      <c r="D7" s="50">
        <v>1802413.4</v>
      </c>
      <c r="E7" s="69">
        <v>2986700</v>
      </c>
      <c r="F7" s="69">
        <v>2123500</v>
      </c>
      <c r="G7" s="50">
        <v>1886332.71</v>
      </c>
      <c r="H7" s="40">
        <f>G7/E7*100</f>
        <v>63.15775638664747</v>
      </c>
      <c r="I7" s="40">
        <f>G7/F7*100</f>
        <v>88.83130256651755</v>
      </c>
      <c r="J7" s="41">
        <f>G7/D7*100</f>
        <v>104.65594130625084</v>
      </c>
      <c r="K7" s="5">
        <f aca="true" t="shared" si="0" ref="K7:K23">G7/$G$23*100</f>
        <v>40.30690981896755</v>
      </c>
      <c r="L7" s="5">
        <f aca="true" t="shared" si="1" ref="L7:L30">G7/$G$30*100</f>
        <v>9.752709079090964</v>
      </c>
    </row>
    <row r="8" spans="1:12" ht="13.5">
      <c r="A8" s="24" t="s">
        <v>44</v>
      </c>
      <c r="B8" s="4" t="s">
        <v>43</v>
      </c>
      <c r="C8" s="51">
        <v>2034127.07</v>
      </c>
      <c r="D8" s="51">
        <v>1292268.3</v>
      </c>
      <c r="E8" s="70">
        <v>2033000</v>
      </c>
      <c r="F8" s="70">
        <v>1525000</v>
      </c>
      <c r="G8" s="51">
        <v>1501750.25</v>
      </c>
      <c r="H8" s="30">
        <f>G8/E8*100</f>
        <v>73.86867929168717</v>
      </c>
      <c r="I8" s="30">
        <f>G8/F8*100</f>
        <v>98.4754262295082</v>
      </c>
      <c r="J8" s="31">
        <f>G8/D8*100</f>
        <v>116.21040692555873</v>
      </c>
      <c r="K8" s="5">
        <f t="shared" si="0"/>
        <v>32.08920227935928</v>
      </c>
      <c r="L8" s="5">
        <f t="shared" si="1"/>
        <v>7.764342536212567</v>
      </c>
    </row>
    <row r="9" spans="1:12" ht="13.5">
      <c r="A9" s="25" t="s">
        <v>2</v>
      </c>
      <c r="B9" s="4" t="s">
        <v>11</v>
      </c>
      <c r="C9" s="52">
        <v>42761</v>
      </c>
      <c r="D9" s="52">
        <v>42744.5</v>
      </c>
      <c r="E9" s="71">
        <v>61000</v>
      </c>
      <c r="F9" s="71">
        <v>61000</v>
      </c>
      <c r="G9" s="52">
        <v>30264.05</v>
      </c>
      <c r="H9" s="30">
        <f>G9/E9*100</f>
        <v>49.613196721311475</v>
      </c>
      <c r="I9" s="23">
        <f>G9/F9*100</f>
        <v>49.613196721311475</v>
      </c>
      <c r="J9" s="34">
        <f>G9/D9*100</f>
        <v>70.8022084712653</v>
      </c>
      <c r="K9" s="5">
        <f t="shared" si="0"/>
        <v>0.6466782490914473</v>
      </c>
      <c r="L9" s="5">
        <f t="shared" si="1"/>
        <v>0.15647105817566132</v>
      </c>
    </row>
    <row r="10" spans="1:12" ht="13.5">
      <c r="A10" s="25" t="s">
        <v>3</v>
      </c>
      <c r="B10" s="4" t="s">
        <v>12</v>
      </c>
      <c r="C10" s="52">
        <v>244470.47</v>
      </c>
      <c r="D10" s="52">
        <v>51621.89</v>
      </c>
      <c r="E10" s="71">
        <v>216000</v>
      </c>
      <c r="F10" s="71">
        <v>98000</v>
      </c>
      <c r="G10" s="52">
        <v>49569.81</v>
      </c>
      <c r="H10" s="30">
        <f aca="true" t="shared" si="2" ref="H10:H30">G10/E10*100</f>
        <v>22.94898611111111</v>
      </c>
      <c r="I10" s="30">
        <f aca="true" t="shared" si="3" ref="I10:I30">G10/F10*100</f>
        <v>50.5814387755102</v>
      </c>
      <c r="J10" s="31">
        <f>G10/D10*100</f>
        <v>96.02478715909083</v>
      </c>
      <c r="K10" s="5">
        <f t="shared" si="0"/>
        <v>1.0592011954314018</v>
      </c>
      <c r="L10" s="5">
        <f t="shared" si="1"/>
        <v>0.256285613599848</v>
      </c>
    </row>
    <row r="11" spans="1:12" ht="15" customHeight="1">
      <c r="A11" s="25" t="s">
        <v>4</v>
      </c>
      <c r="B11" s="4" t="s">
        <v>48</v>
      </c>
      <c r="C11" s="52">
        <v>1678652.33</v>
      </c>
      <c r="D11" s="52">
        <v>659624.01</v>
      </c>
      <c r="E11" s="71">
        <v>1406000</v>
      </c>
      <c r="F11" s="71">
        <v>709700</v>
      </c>
      <c r="G11" s="52">
        <v>605695.29</v>
      </c>
      <c r="H11" s="30">
        <f t="shared" si="2"/>
        <v>43.07932361308677</v>
      </c>
      <c r="I11" s="30">
        <f t="shared" si="3"/>
        <v>85.34525715090884</v>
      </c>
      <c r="J11" s="36">
        <f aca="true" t="shared" si="4" ref="J11:J30">G11/D11*100</f>
        <v>91.82432428437528</v>
      </c>
      <c r="K11" s="5">
        <f t="shared" si="0"/>
        <v>12.942417476184993</v>
      </c>
      <c r="L11" s="5">
        <f t="shared" si="1"/>
        <v>3.1315631238487267</v>
      </c>
    </row>
    <row r="12" spans="1:12" ht="12.75" customHeight="1">
      <c r="A12" s="25" t="s">
        <v>20</v>
      </c>
      <c r="B12" s="4" t="s">
        <v>21</v>
      </c>
      <c r="C12" s="52">
        <v>7450</v>
      </c>
      <c r="D12" s="52">
        <v>5930</v>
      </c>
      <c r="E12" s="71">
        <v>8700</v>
      </c>
      <c r="F12" s="71">
        <v>6500</v>
      </c>
      <c r="G12" s="52">
        <v>2660</v>
      </c>
      <c r="H12" s="30">
        <f t="shared" si="2"/>
        <v>30.574712643678158</v>
      </c>
      <c r="I12" s="30">
        <f t="shared" si="3"/>
        <v>40.92307692307692</v>
      </c>
      <c r="J12" s="36">
        <f t="shared" si="4"/>
        <v>44.8566610455312</v>
      </c>
      <c r="K12" s="5">
        <f t="shared" si="0"/>
        <v>0.05683853094953417</v>
      </c>
      <c r="L12" s="5">
        <f t="shared" si="1"/>
        <v>0.013752720298415417</v>
      </c>
    </row>
    <row r="13" spans="1:12" ht="13.5" customHeight="1">
      <c r="A13" s="25" t="s">
        <v>55</v>
      </c>
      <c r="B13" s="4" t="s">
        <v>56</v>
      </c>
      <c r="C13" s="52">
        <v>0</v>
      </c>
      <c r="D13" s="52">
        <v>0</v>
      </c>
      <c r="E13" s="71">
        <v>20000</v>
      </c>
      <c r="F13" s="71">
        <v>20000</v>
      </c>
      <c r="G13" s="52">
        <v>18216.53</v>
      </c>
      <c r="H13" s="30">
        <f t="shared" si="2"/>
        <v>91.08265</v>
      </c>
      <c r="I13" s="30">
        <f t="shared" si="3"/>
        <v>91.08265</v>
      </c>
      <c r="J13" s="36" t="e">
        <f t="shared" si="4"/>
        <v>#DIV/0!</v>
      </c>
      <c r="K13" s="5">
        <f t="shared" si="0"/>
        <v>0.38924842263087134</v>
      </c>
      <c r="L13" s="5">
        <f t="shared" si="1"/>
        <v>0.09418302326980954</v>
      </c>
    </row>
    <row r="14" spans="1:12" ht="13.5">
      <c r="A14" s="25" t="s">
        <v>28</v>
      </c>
      <c r="B14" s="4" t="s">
        <v>47</v>
      </c>
      <c r="C14" s="52">
        <v>169492.76</v>
      </c>
      <c r="D14" s="52">
        <v>147696</v>
      </c>
      <c r="E14" s="71">
        <v>149500</v>
      </c>
      <c r="F14" s="71">
        <v>113500</v>
      </c>
      <c r="G14" s="52">
        <v>121965.99</v>
      </c>
      <c r="H14" s="30">
        <f t="shared" si="2"/>
        <v>81.58260200668896</v>
      </c>
      <c r="I14" s="30">
        <f t="shared" si="3"/>
        <v>107.45902202643171</v>
      </c>
      <c r="J14" s="36">
        <f t="shared" si="4"/>
        <v>82.57907458563535</v>
      </c>
      <c r="K14" s="5">
        <f t="shared" si="0"/>
        <v>2.6061532697013448</v>
      </c>
      <c r="L14" s="5">
        <f t="shared" si="1"/>
        <v>0.6305880249583955</v>
      </c>
    </row>
    <row r="15" spans="1:12" ht="13.5">
      <c r="A15" s="25" t="s">
        <v>26</v>
      </c>
      <c r="B15" s="4" t="s">
        <v>27</v>
      </c>
      <c r="C15" s="52">
        <v>129991.1</v>
      </c>
      <c r="D15" s="52">
        <v>100826.02</v>
      </c>
      <c r="E15" s="71">
        <v>143900</v>
      </c>
      <c r="F15" s="71">
        <v>107900</v>
      </c>
      <c r="G15" s="52">
        <v>125728.75</v>
      </c>
      <c r="H15" s="30">
        <f t="shared" si="2"/>
        <v>87.37230715774844</v>
      </c>
      <c r="I15" s="30">
        <f t="shared" si="3"/>
        <v>116.52340129749767</v>
      </c>
      <c r="J15" s="31">
        <f t="shared" si="4"/>
        <v>124.69871368521737</v>
      </c>
      <c r="K15" s="5">
        <f t="shared" si="0"/>
        <v>2.6865554316245284</v>
      </c>
      <c r="L15" s="5">
        <f t="shared" si="1"/>
        <v>0.6500422301576683</v>
      </c>
    </row>
    <row r="16" spans="1:12" ht="13.5" hidden="1">
      <c r="A16" s="25" t="s">
        <v>37</v>
      </c>
      <c r="B16" s="4" t="s">
        <v>36</v>
      </c>
      <c r="C16" s="52">
        <v>0</v>
      </c>
      <c r="D16" s="52">
        <v>0</v>
      </c>
      <c r="E16" s="71">
        <v>0</v>
      </c>
      <c r="F16" s="71">
        <v>0</v>
      </c>
      <c r="G16" s="52">
        <v>0</v>
      </c>
      <c r="H16" s="30" t="e">
        <f t="shared" si="2"/>
        <v>#DIV/0!</v>
      </c>
      <c r="I16" s="30" t="e">
        <f t="shared" si="3"/>
        <v>#DIV/0!</v>
      </c>
      <c r="J16" s="31" t="e">
        <f t="shared" si="4"/>
        <v>#DIV/0!</v>
      </c>
      <c r="K16" s="5">
        <f t="shared" si="0"/>
        <v>0</v>
      </c>
      <c r="L16" s="5">
        <f t="shared" si="1"/>
        <v>0</v>
      </c>
    </row>
    <row r="17" spans="1:12" ht="13.5" customHeight="1">
      <c r="A17" s="25" t="s">
        <v>33</v>
      </c>
      <c r="B17" s="4" t="s">
        <v>34</v>
      </c>
      <c r="C17" s="52">
        <v>0</v>
      </c>
      <c r="D17" s="52">
        <v>0</v>
      </c>
      <c r="E17" s="71">
        <v>1500000</v>
      </c>
      <c r="F17" s="71">
        <v>0</v>
      </c>
      <c r="G17" s="52">
        <v>0</v>
      </c>
      <c r="H17" s="30">
        <f t="shared" si="2"/>
        <v>0</v>
      </c>
      <c r="I17" s="30" t="e">
        <f t="shared" si="3"/>
        <v>#DIV/0!</v>
      </c>
      <c r="J17" s="31" t="e">
        <f t="shared" si="4"/>
        <v>#DIV/0!</v>
      </c>
      <c r="K17" s="5">
        <f t="shared" si="0"/>
        <v>0</v>
      </c>
      <c r="L17" s="5">
        <f t="shared" si="1"/>
        <v>0</v>
      </c>
    </row>
    <row r="18" spans="1:12" ht="13.5" customHeight="1">
      <c r="A18" s="25" t="s">
        <v>29</v>
      </c>
      <c r="B18" s="4" t="s">
        <v>30</v>
      </c>
      <c r="C18" s="52">
        <v>0</v>
      </c>
      <c r="D18" s="52">
        <v>0</v>
      </c>
      <c r="E18" s="71">
        <v>1183600</v>
      </c>
      <c r="F18" s="71">
        <v>0</v>
      </c>
      <c r="G18" s="52">
        <v>0</v>
      </c>
      <c r="H18" s="30">
        <f t="shared" si="2"/>
        <v>0</v>
      </c>
      <c r="I18" s="30" t="e">
        <f t="shared" si="3"/>
        <v>#DIV/0!</v>
      </c>
      <c r="J18" s="31" t="e">
        <f t="shared" si="4"/>
        <v>#DIV/0!</v>
      </c>
      <c r="K18" s="5">
        <f t="shared" si="0"/>
        <v>0</v>
      </c>
      <c r="L18" s="5">
        <f t="shared" si="1"/>
        <v>0</v>
      </c>
    </row>
    <row r="19" spans="1:12" ht="15.75" customHeight="1">
      <c r="A19" s="25" t="s">
        <v>6</v>
      </c>
      <c r="B19" s="4" t="s">
        <v>13</v>
      </c>
      <c r="C19" s="52">
        <v>500</v>
      </c>
      <c r="D19" s="52">
        <v>500</v>
      </c>
      <c r="E19" s="71">
        <v>2000</v>
      </c>
      <c r="F19" s="71">
        <v>1500</v>
      </c>
      <c r="G19" s="52">
        <v>0</v>
      </c>
      <c r="H19" s="30">
        <f t="shared" si="2"/>
        <v>0</v>
      </c>
      <c r="I19" s="30">
        <f t="shared" si="3"/>
        <v>0</v>
      </c>
      <c r="J19" s="31">
        <f t="shared" si="4"/>
        <v>0</v>
      </c>
      <c r="K19" s="5">
        <f t="shared" si="0"/>
        <v>0</v>
      </c>
      <c r="L19" s="5">
        <f t="shared" si="1"/>
        <v>0</v>
      </c>
    </row>
    <row r="20" spans="1:12" ht="14.25" customHeight="1">
      <c r="A20" s="26" t="s">
        <v>41</v>
      </c>
      <c r="B20" s="6" t="s">
        <v>42</v>
      </c>
      <c r="C20" s="53">
        <v>10943.39</v>
      </c>
      <c r="D20" s="53">
        <v>0</v>
      </c>
      <c r="E20" s="72">
        <v>3600</v>
      </c>
      <c r="F20" s="72">
        <v>2000</v>
      </c>
      <c r="G20" s="53">
        <v>0</v>
      </c>
      <c r="H20" s="30">
        <f t="shared" si="2"/>
        <v>0</v>
      </c>
      <c r="I20" s="30">
        <f t="shared" si="3"/>
        <v>0</v>
      </c>
      <c r="J20" s="31" t="e">
        <f t="shared" si="4"/>
        <v>#DIV/0!</v>
      </c>
      <c r="K20" s="5">
        <f t="shared" si="0"/>
        <v>0</v>
      </c>
      <c r="L20" s="5">
        <f t="shared" si="1"/>
        <v>0</v>
      </c>
    </row>
    <row r="21" spans="1:12" ht="14.25" customHeight="1">
      <c r="A21" s="26" t="s">
        <v>45</v>
      </c>
      <c r="B21" s="6" t="s">
        <v>46</v>
      </c>
      <c r="C21" s="53">
        <v>0</v>
      </c>
      <c r="D21" s="53">
        <v>0</v>
      </c>
      <c r="E21" s="72">
        <v>0</v>
      </c>
      <c r="F21" s="72">
        <v>0</v>
      </c>
      <c r="G21" s="53">
        <v>0</v>
      </c>
      <c r="H21" s="65" t="e">
        <f t="shared" si="2"/>
        <v>#DIV/0!</v>
      </c>
      <c r="I21" s="65" t="e">
        <f t="shared" si="3"/>
        <v>#DIV/0!</v>
      </c>
      <c r="J21" s="66" t="e">
        <f t="shared" si="4"/>
        <v>#DIV/0!</v>
      </c>
      <c r="K21" s="5">
        <f t="shared" si="0"/>
        <v>0</v>
      </c>
      <c r="L21" s="5">
        <f t="shared" si="1"/>
        <v>0</v>
      </c>
    </row>
    <row r="22" spans="1:12" ht="14.25" customHeight="1" thickBot="1">
      <c r="A22" s="26" t="s">
        <v>53</v>
      </c>
      <c r="B22" s="6" t="s">
        <v>14</v>
      </c>
      <c r="C22" s="53">
        <v>163319.02</v>
      </c>
      <c r="D22" s="53">
        <v>115000.02</v>
      </c>
      <c r="E22" s="72">
        <v>380800</v>
      </c>
      <c r="F22" s="72">
        <v>380800</v>
      </c>
      <c r="G22" s="53">
        <v>337740.53</v>
      </c>
      <c r="H22" s="65">
        <f t="shared" si="2"/>
        <v>88.69236607142858</v>
      </c>
      <c r="I22" s="65">
        <f t="shared" si="3"/>
        <v>88.69236607142858</v>
      </c>
      <c r="J22" s="66">
        <f t="shared" si="4"/>
        <v>293.68736631524064</v>
      </c>
      <c r="K22" s="5">
        <f t="shared" si="0"/>
        <v>7.216795326059051</v>
      </c>
      <c r="L22" s="5">
        <f t="shared" si="1"/>
        <v>1.7461846024543541</v>
      </c>
    </row>
    <row r="23" spans="1:12" ht="14.25" customHeight="1" thickBot="1">
      <c r="A23" s="42" t="s">
        <v>38</v>
      </c>
      <c r="B23" s="43"/>
      <c r="C23" s="48">
        <f>SUM(C7:C22)</f>
        <v>7357040.769999999</v>
      </c>
      <c r="D23" s="48">
        <f>SUM(D7:D22)</f>
        <v>4218624.140000001</v>
      </c>
      <c r="E23" s="48">
        <f>SUM(E7:E22)</f>
        <v>10094800</v>
      </c>
      <c r="F23" s="48">
        <f>SUM(F7:F22)</f>
        <v>5149400</v>
      </c>
      <c r="G23" s="48">
        <f>SUM(G7:G22)</f>
        <v>4679923.91</v>
      </c>
      <c r="H23" s="44">
        <f t="shared" si="2"/>
        <v>46.35974868249</v>
      </c>
      <c r="I23" s="44">
        <f t="shared" si="3"/>
        <v>90.88289723074533</v>
      </c>
      <c r="J23" s="45">
        <f t="shared" si="4"/>
        <v>110.93483929099214</v>
      </c>
      <c r="K23" s="39">
        <f t="shared" si="0"/>
        <v>100</v>
      </c>
      <c r="L23" s="39">
        <f t="shared" si="1"/>
        <v>24.19612201206641</v>
      </c>
    </row>
    <row r="24" spans="1:12" ht="14.25" customHeight="1">
      <c r="A24" s="27" t="s">
        <v>15</v>
      </c>
      <c r="B24" s="7" t="s">
        <v>16</v>
      </c>
      <c r="C24" s="51">
        <v>12252100</v>
      </c>
      <c r="D24" s="51">
        <v>11473980</v>
      </c>
      <c r="E24" s="70">
        <v>12284300</v>
      </c>
      <c r="F24" s="70">
        <v>11620940</v>
      </c>
      <c r="G24" s="51">
        <v>11620940</v>
      </c>
      <c r="H24" s="23">
        <f t="shared" si="2"/>
        <v>94.59993650431852</v>
      </c>
      <c r="I24" s="23">
        <f t="shared" si="3"/>
        <v>100</v>
      </c>
      <c r="J24" s="34">
        <f t="shared" si="4"/>
        <v>101.28081101762423</v>
      </c>
      <c r="L24" s="5">
        <f t="shared" si="1"/>
        <v>60.082532866416415</v>
      </c>
    </row>
    <row r="25" spans="1:12" ht="14.25" customHeight="1">
      <c r="A25" s="27" t="s">
        <v>18</v>
      </c>
      <c r="B25" s="7" t="s">
        <v>17</v>
      </c>
      <c r="C25" s="52">
        <v>17510298.39</v>
      </c>
      <c r="D25" s="52">
        <v>3771300</v>
      </c>
      <c r="E25" s="71">
        <v>17186043</v>
      </c>
      <c r="F25" s="71">
        <v>14363068</v>
      </c>
      <c r="G25" s="52">
        <v>1386900</v>
      </c>
      <c r="H25" s="23">
        <f t="shared" si="2"/>
        <v>8.069920458129891</v>
      </c>
      <c r="I25" s="23">
        <f t="shared" si="3"/>
        <v>9.656014996238966</v>
      </c>
      <c r="J25" s="34">
        <f t="shared" si="4"/>
        <v>36.77511733354546</v>
      </c>
      <c r="L25" s="5">
        <f t="shared" si="1"/>
        <v>7.170544278899377</v>
      </c>
    </row>
    <row r="26" spans="1:12" ht="13.5" customHeight="1">
      <c r="A26" s="25" t="s">
        <v>9</v>
      </c>
      <c r="B26" s="4" t="s">
        <v>22</v>
      </c>
      <c r="C26" s="52">
        <v>748262</v>
      </c>
      <c r="D26" s="52">
        <v>561196.5</v>
      </c>
      <c r="E26" s="71">
        <v>281820</v>
      </c>
      <c r="F26" s="71">
        <v>212245</v>
      </c>
      <c r="G26" s="52">
        <v>212245</v>
      </c>
      <c r="H26" s="23">
        <f t="shared" si="2"/>
        <v>75.31225604996096</v>
      </c>
      <c r="I26" s="23">
        <f t="shared" si="3"/>
        <v>100</v>
      </c>
      <c r="J26" s="34">
        <f t="shared" si="4"/>
        <v>37.82008619084402</v>
      </c>
      <c r="L26" s="5">
        <f t="shared" si="1"/>
        <v>1.0973481653147295</v>
      </c>
    </row>
    <row r="27" spans="1:12" ht="16.5" customHeight="1">
      <c r="A27" s="26" t="s">
        <v>24</v>
      </c>
      <c r="B27" s="4" t="s">
        <v>25</v>
      </c>
      <c r="C27" s="53">
        <v>3610346.85</v>
      </c>
      <c r="D27" s="53">
        <v>1356292.79</v>
      </c>
      <c r="E27" s="72">
        <v>5711214.32</v>
      </c>
      <c r="F27" s="72">
        <v>4929314.32</v>
      </c>
      <c r="G27" s="53">
        <v>1453619.09</v>
      </c>
      <c r="H27" s="23">
        <f t="shared" si="2"/>
        <v>25.452014380017175</v>
      </c>
      <c r="I27" s="23">
        <f t="shared" si="3"/>
        <v>29.48927570112835</v>
      </c>
      <c r="J27" s="34">
        <f t="shared" si="4"/>
        <v>107.17590631739627</v>
      </c>
      <c r="L27" s="5">
        <f t="shared" si="1"/>
        <v>7.515495024513966</v>
      </c>
    </row>
    <row r="28" spans="1:12" ht="16.5" customHeight="1" thickBot="1">
      <c r="A28" s="32" t="s">
        <v>31</v>
      </c>
      <c r="B28" s="33" t="s">
        <v>32</v>
      </c>
      <c r="C28" s="54">
        <v>-372608.3</v>
      </c>
      <c r="D28" s="54">
        <v>-372608.3</v>
      </c>
      <c r="E28" s="73">
        <v>4600</v>
      </c>
      <c r="F28" s="73">
        <v>4600</v>
      </c>
      <c r="G28" s="54">
        <v>-12000</v>
      </c>
      <c r="H28" s="23">
        <f t="shared" si="2"/>
        <v>-260.8695652173913</v>
      </c>
      <c r="I28" s="67">
        <f t="shared" si="3"/>
        <v>-260.8695652173913</v>
      </c>
      <c r="J28" s="46">
        <f t="shared" si="4"/>
        <v>3.2205401758361263</v>
      </c>
      <c r="L28" s="5">
        <f t="shared" si="1"/>
        <v>-0.062042347210896624</v>
      </c>
    </row>
    <row r="29" spans="1:12" ht="15.75" customHeight="1" thickBot="1">
      <c r="A29" s="42" t="s">
        <v>7</v>
      </c>
      <c r="B29" s="43"/>
      <c r="C29" s="49">
        <f>C27+C26+C25+C24+C28</f>
        <v>33748398.940000005</v>
      </c>
      <c r="D29" s="49">
        <f>D27+D26+D25+D24+D28</f>
        <v>16790160.99</v>
      </c>
      <c r="E29" s="49">
        <f>E27+E26+E25+E24+E28</f>
        <v>35467977.32</v>
      </c>
      <c r="F29" s="49">
        <f>F27+F26+F25+F24+F28</f>
        <v>31130167.32</v>
      </c>
      <c r="G29" s="49">
        <f>G27+G26+G25+G24+G28</f>
        <v>14661704.09</v>
      </c>
      <c r="H29" s="44">
        <f t="shared" si="2"/>
        <v>41.33786361065599</v>
      </c>
      <c r="I29" s="44">
        <f t="shared" si="3"/>
        <v>47.09805745432145</v>
      </c>
      <c r="J29" s="45">
        <f t="shared" si="4"/>
        <v>87.32318944846521</v>
      </c>
      <c r="L29" s="39">
        <f t="shared" si="1"/>
        <v>75.80387798793359</v>
      </c>
    </row>
    <row r="30" spans="1:12" ht="14.25" thickBot="1">
      <c r="A30" s="47" t="s">
        <v>8</v>
      </c>
      <c r="B30" s="43"/>
      <c r="C30" s="48">
        <f>C29+C23</f>
        <v>41105439.71</v>
      </c>
      <c r="D30" s="48">
        <f>D29+D23</f>
        <v>21008785.13</v>
      </c>
      <c r="E30" s="48">
        <f>E29+E23</f>
        <v>45562777.32</v>
      </c>
      <c r="F30" s="48">
        <f>F29+F23</f>
        <v>36279567.32</v>
      </c>
      <c r="G30" s="48">
        <f>G29+G23</f>
        <v>19341628</v>
      </c>
      <c r="H30" s="44">
        <f t="shared" si="2"/>
        <v>42.450502663958325</v>
      </c>
      <c r="I30" s="44">
        <f t="shared" si="3"/>
        <v>53.31273063264306</v>
      </c>
      <c r="J30" s="45">
        <f t="shared" si="4"/>
        <v>92.06447626702916</v>
      </c>
      <c r="L30" s="39">
        <f t="shared" si="1"/>
        <v>100</v>
      </c>
    </row>
    <row r="31" spans="1:10" ht="13.5">
      <c r="A31" s="14"/>
      <c r="B31" s="9"/>
      <c r="C31" s="10"/>
      <c r="D31" s="58"/>
      <c r="E31" s="58"/>
      <c r="F31" s="58"/>
      <c r="H31" s="68"/>
      <c r="I31" s="68"/>
      <c r="J31" s="68"/>
    </row>
    <row r="32" spans="1:7" ht="12.75">
      <c r="A32" s="1"/>
      <c r="B32" s="2"/>
      <c r="C32" s="3"/>
      <c r="D32" s="56"/>
      <c r="E32" s="56"/>
      <c r="F32" s="56"/>
      <c r="G32" s="62"/>
    </row>
    <row r="33" spans="1:7" ht="13.5">
      <c r="A33" s="18"/>
      <c r="B33" s="20"/>
      <c r="C33" s="19"/>
      <c r="D33" s="60"/>
      <c r="E33" s="60"/>
      <c r="F33" s="60"/>
      <c r="G33" s="64"/>
    </row>
    <row r="34" spans="1:7" ht="13.5">
      <c r="A34" s="14"/>
      <c r="B34" s="11"/>
      <c r="C34" s="10"/>
      <c r="D34" s="58"/>
      <c r="E34" s="58"/>
      <c r="F34" s="58"/>
      <c r="G34" s="62"/>
    </row>
    <row r="35" spans="1:7" ht="13.5">
      <c r="A35" s="14"/>
      <c r="B35" s="11"/>
      <c r="C35" s="10"/>
      <c r="D35" s="58"/>
      <c r="E35" s="58"/>
      <c r="F35" s="58"/>
      <c r="G35" s="62"/>
    </row>
    <row r="36" spans="1:7" ht="13.5">
      <c r="A36" s="14"/>
      <c r="B36" s="11"/>
      <c r="C36" s="10"/>
      <c r="D36" s="58"/>
      <c r="E36" s="58"/>
      <c r="F36" s="58"/>
      <c r="G36" s="62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2019-08-01T14:09:02Z</cp:lastPrinted>
  <dcterms:created xsi:type="dcterms:W3CDTF">2006-03-15T12:33:34Z</dcterms:created>
  <dcterms:modified xsi:type="dcterms:W3CDTF">2019-09-10T11:53:05Z</dcterms:modified>
  <cp:category/>
  <cp:version/>
  <cp:contentType/>
  <cp:contentStatus/>
</cp:coreProperties>
</file>