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11" windowWidth="14925" windowHeight="1243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<sst xmlns="http://schemas.openxmlformats.org/spreadsheetml/2006/main" count="61" uniqueCount="61">
  <si>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</si>
  <si>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</si>
  <si>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</si>
  <si>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</si>
  <si>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</si>
  <si>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</si>
  <si>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</si>
  <si>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</si>
  <si>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</si>
  <si>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</si>
  <si>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</si>
  <si>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</si>
  <si>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</si>
  <si>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</si>
  <si>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</si>
  <si>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</si>
  <si>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</si>
  <si>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</si>
  <si>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</si>
  <si>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</si>
  <si>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</si>
  <si>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</si>
  <si>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</si>
  <si>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</si>
  <si>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</si>
  <si>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</si>
  <si>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</si>
  <si>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>Аренда имущества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</si>
  <si>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</si>
  <si>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</si>
  <si>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</si>
  <si>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</si>
  <si>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</si>
  <si>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</si>
  <si>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</si>
  <si>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</si>
  <si>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</si>
  <si>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</si>
  <si>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</si>
  <si>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</si>
  <si>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</si>
  <si>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</si>
  <si>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</si>
  <si>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</si>
  <si>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</si>
  <si>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</si>
  <si>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</si>
  <si>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Факт 2018 г.</t>
  </si>
  <si>
    <t>План 2019 г.</t>
  </si>
  <si>
    <t>к плану 2019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</si>
  <si>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2019 год</t>
  </si>
  <si>
    <t xml:space="preserve">Прочие неналоговые доходы </t>
  </si>
  <si>
    <t>структура факт 2019 г</t>
  </si>
  <si>
    <t xml:space="preserve">Арендная плата за земли после разграничения собственности на землю </t>
  </si>
  <si>
    <t>11105020000000</t>
  </si>
  <si>
    <t>Доходы от оказания платных услуг и компенсации затрат государства</t>
  </si>
  <si>
    <t>20700000000000</t>
  </si>
  <si>
    <t>Прочие безвозмездные поступления</t>
  </si>
  <si>
    <t>Факт        2019 г.</t>
  </si>
  <si>
    <t>к Факту      2018 г.</t>
  </si>
  <si>
    <t>на 01.01.2020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</si>
</sst>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72" fontId="4" fillId="0" borderId="17" xfId="0" applyNumberFormat="1" applyFont="1" applyBorder="1" applyAlignment="1">
      <alignment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49.875" style="0" customWidth="1"/>
    <col min="2" max="2" width="16.75390625" style="0" customWidth="1"/>
    <col min="3" max="3" width="14.625" style="0" customWidth="1"/>
    <col min="4" max="4" width="13.00390625" style="52" customWidth="1"/>
    <col min="5" max="5" width="12.125" style="52" customWidth="1"/>
    <col min="6" max="6" width="9.875" style="0" customWidth="1"/>
    <col min="7" max="7" width="8.75390625" style="0" customWidth="1"/>
    <col min="8" max="8" width="9.25390625" style="0" customWidth="1"/>
  </cols>
  <sheetData>
    <row r="1" spans="1:7" s="14" customFormat="1" ht="41.25" customHeight="1">
      <c r="A1" s="68" t="s">
        <v>50</v>
      </c>
      <c r="B1" s="68"/>
      <c r="C1" s="68"/>
      <c r="D1" s="68"/>
      <c r="E1" s="68"/>
      <c r="F1" s="68"/>
      <c r="G1" s="68"/>
    </row>
    <row r="2" spans="1:5" ht="15.75">
      <c r="A2" s="11"/>
      <c r="B2" s="13"/>
      <c r="C2" s="12"/>
      <c r="D2" s="48"/>
      <c r="E2" s="53"/>
    </row>
    <row r="3" spans="1:5" ht="15.75">
      <c r="A3" s="15" t="s">
        <v>60</v>
      </c>
      <c r="C3" s="28"/>
      <c r="D3" s="49"/>
      <c r="E3" s="54"/>
    </row>
    <row r="4" spans="1:6" ht="13.5" thickBot="1">
      <c r="A4" s="8"/>
      <c r="B4" s="9"/>
      <c r="D4" s="50"/>
      <c r="E4" s="55"/>
      <c r="F4" s="5" t="s">
        <v>34</v>
      </c>
    </row>
    <row r="5" spans="1:9" ht="30.75" customHeight="1">
      <c r="A5" s="69" t="s">
        <v>0</v>
      </c>
      <c r="B5" s="71" t="s">
        <v>1</v>
      </c>
      <c r="C5" s="73" t="s">
        <v>47</v>
      </c>
      <c r="D5" s="73" t="s">
        <v>48</v>
      </c>
      <c r="E5" s="73" t="s">
        <v>58</v>
      </c>
      <c r="F5" s="75" t="s">
        <v>19</v>
      </c>
      <c r="G5" s="76"/>
      <c r="H5" s="66" t="s">
        <v>52</v>
      </c>
      <c r="I5" s="67"/>
    </row>
    <row r="6" spans="1:9" ht="36.75" customHeight="1" thickBot="1">
      <c r="A6" s="70"/>
      <c r="B6" s="72"/>
      <c r="C6" s="74"/>
      <c r="D6" s="74"/>
      <c r="E6" s="74"/>
      <c r="F6" s="21" t="s">
        <v>49</v>
      </c>
      <c r="G6" s="22" t="s">
        <v>59</v>
      </c>
      <c r="H6" s="30" t="s">
        <v>37</v>
      </c>
      <c r="I6" s="31" t="s">
        <v>38</v>
      </c>
    </row>
    <row r="7" spans="1:9" ht="13.5">
      <c r="A7" s="17" t="s">
        <v>5</v>
      </c>
      <c r="B7" s="1" t="s">
        <v>10</v>
      </c>
      <c r="C7" s="43">
        <v>2875333.63</v>
      </c>
      <c r="D7" s="59">
        <v>2986700</v>
      </c>
      <c r="E7" s="43">
        <v>3208037.04</v>
      </c>
      <c r="F7" s="33">
        <f aca="true" t="shared" si="0" ref="F7:F31">E7/D7*100</f>
        <v>107.41075568353031</v>
      </c>
      <c r="G7" s="34">
        <f aca="true" t="shared" si="1" ref="G7:G31">E7/C7*100</f>
        <v>111.57094976835783</v>
      </c>
      <c r="H7" s="2">
        <f aca="true" t="shared" si="2" ref="H7:H23">E7/$E$23*100</f>
        <v>35.938429121035334</v>
      </c>
      <c r="I7" s="2">
        <f aca="true" t="shared" si="3" ref="I7:I31">E7/$E$31*100</f>
        <v>7.008724023355721</v>
      </c>
    </row>
    <row r="8" spans="1:9" ht="13.5">
      <c r="A8" s="17" t="s">
        <v>42</v>
      </c>
      <c r="B8" s="1" t="s">
        <v>41</v>
      </c>
      <c r="C8" s="44">
        <v>2034127.07</v>
      </c>
      <c r="D8" s="60">
        <v>2033000</v>
      </c>
      <c r="E8" s="44">
        <v>2323047.88</v>
      </c>
      <c r="F8" s="23">
        <f t="shared" si="0"/>
        <v>114.26698868666993</v>
      </c>
      <c r="G8" s="24">
        <f t="shared" si="1"/>
        <v>114.20367558453464</v>
      </c>
      <c r="H8" s="2">
        <f t="shared" si="2"/>
        <v>26.024229315055354</v>
      </c>
      <c r="I8" s="2">
        <f t="shared" si="3"/>
        <v>5.075253583718466</v>
      </c>
    </row>
    <row r="9" spans="1:9" ht="13.5">
      <c r="A9" s="18" t="s">
        <v>2</v>
      </c>
      <c r="B9" s="1" t="s">
        <v>11</v>
      </c>
      <c r="C9" s="45">
        <v>42761</v>
      </c>
      <c r="D9" s="61">
        <v>61000</v>
      </c>
      <c r="E9" s="45">
        <v>30264.05</v>
      </c>
      <c r="F9" s="23">
        <f t="shared" si="0"/>
        <v>49.613196721311475</v>
      </c>
      <c r="G9" s="27">
        <f t="shared" si="1"/>
        <v>70.77488833282663</v>
      </c>
      <c r="H9" s="2">
        <f t="shared" si="2"/>
        <v>0.3390367387530131</v>
      </c>
      <c r="I9" s="2">
        <f t="shared" si="3"/>
        <v>0.06611905399915168</v>
      </c>
    </row>
    <row r="10" spans="1:9" ht="13.5">
      <c r="A10" s="18" t="s">
        <v>3</v>
      </c>
      <c r="B10" s="1" t="s">
        <v>12</v>
      </c>
      <c r="C10" s="45">
        <v>244470.47</v>
      </c>
      <c r="D10" s="61">
        <v>216000</v>
      </c>
      <c r="E10" s="45">
        <v>277764.6</v>
      </c>
      <c r="F10" s="23">
        <f t="shared" si="0"/>
        <v>128.5947222222222</v>
      </c>
      <c r="G10" s="24">
        <f t="shared" si="1"/>
        <v>113.618875932132</v>
      </c>
      <c r="H10" s="2">
        <f t="shared" si="2"/>
        <v>3.111692061209097</v>
      </c>
      <c r="I10" s="2">
        <f t="shared" si="3"/>
        <v>0.6068431880879381</v>
      </c>
    </row>
    <row r="11" spans="1:9" ht="15" customHeight="1">
      <c r="A11" s="18" t="s">
        <v>4</v>
      </c>
      <c r="B11" s="1" t="s">
        <v>46</v>
      </c>
      <c r="C11" s="45">
        <v>1678652.33</v>
      </c>
      <c r="D11" s="61">
        <v>1406000</v>
      </c>
      <c r="E11" s="45">
        <v>1744589.5</v>
      </c>
      <c r="F11" s="23">
        <f t="shared" si="0"/>
        <v>124.08175675675676</v>
      </c>
      <c r="G11" s="29">
        <f t="shared" si="1"/>
        <v>103.92798251440189</v>
      </c>
      <c r="H11" s="2">
        <f t="shared" si="2"/>
        <v>19.543978236315027</v>
      </c>
      <c r="I11" s="2">
        <f t="shared" si="3"/>
        <v>3.811472930980917</v>
      </c>
    </row>
    <row r="12" spans="1:9" ht="12.75" customHeight="1">
      <c r="A12" s="18" t="s">
        <v>20</v>
      </c>
      <c r="B12" s="1" t="s">
        <v>21</v>
      </c>
      <c r="C12" s="45">
        <v>7450</v>
      </c>
      <c r="D12" s="61">
        <v>4000</v>
      </c>
      <c r="E12" s="45">
        <v>4060</v>
      </c>
      <c r="F12" s="23">
        <f t="shared" si="0"/>
        <v>101.49999999999999</v>
      </c>
      <c r="G12" s="29">
        <f t="shared" si="1"/>
        <v>54.49664429530201</v>
      </c>
      <c r="H12" s="2">
        <f t="shared" si="2"/>
        <v>0.045482648863494256</v>
      </c>
      <c r="I12" s="2">
        <f t="shared" si="3"/>
        <v>0.008870040831830368</v>
      </c>
    </row>
    <row r="13" spans="1:9" ht="13.5" customHeight="1">
      <c r="A13" s="18" t="s">
        <v>53</v>
      </c>
      <c r="B13" s="1" t="s">
        <v>54</v>
      </c>
      <c r="C13" s="45">
        <v>0</v>
      </c>
      <c r="D13" s="61">
        <v>18200</v>
      </c>
      <c r="E13" s="45">
        <v>18216.53</v>
      </c>
      <c r="F13" s="23">
        <f t="shared" si="0"/>
        <v>100.09082417582418</v>
      </c>
      <c r="G13" s="29" t="e">
        <f t="shared" si="1"/>
        <v>#DIV/0!</v>
      </c>
      <c r="H13" s="2">
        <f t="shared" si="2"/>
        <v>0.20407291564071647</v>
      </c>
      <c r="I13" s="2">
        <f t="shared" si="3"/>
        <v>0.039798365742429266</v>
      </c>
    </row>
    <row r="14" spans="1:9" ht="13.5">
      <c r="A14" s="18" t="s">
        <v>27</v>
      </c>
      <c r="B14" s="1" t="s">
        <v>45</v>
      </c>
      <c r="C14" s="45">
        <v>169492.76</v>
      </c>
      <c r="D14" s="61">
        <v>213500</v>
      </c>
      <c r="E14" s="45">
        <v>452290.17</v>
      </c>
      <c r="F14" s="23">
        <f t="shared" si="0"/>
        <v>211.84551288056204</v>
      </c>
      <c r="G14" s="29">
        <f t="shared" si="1"/>
        <v>266.84925657001514</v>
      </c>
      <c r="H14" s="2">
        <f t="shared" si="2"/>
        <v>5.0668362035763845</v>
      </c>
      <c r="I14" s="2">
        <f t="shared" si="3"/>
        <v>0.9881360285062802</v>
      </c>
    </row>
    <row r="15" spans="1:9" ht="13.5">
      <c r="A15" s="18" t="s">
        <v>25</v>
      </c>
      <c r="B15" s="1" t="s">
        <v>26</v>
      </c>
      <c r="C15" s="45">
        <v>129991.1</v>
      </c>
      <c r="D15" s="61">
        <v>193500</v>
      </c>
      <c r="E15" s="45">
        <v>200777.14</v>
      </c>
      <c r="F15" s="23">
        <f t="shared" si="0"/>
        <v>103.7607958656331</v>
      </c>
      <c r="G15" s="24">
        <f t="shared" si="1"/>
        <v>154.45452804076587</v>
      </c>
      <c r="H15" s="2">
        <f t="shared" si="2"/>
        <v>2.249230580895721</v>
      </c>
      <c r="I15" s="2">
        <f t="shared" si="3"/>
        <v>0.4386456723887</v>
      </c>
    </row>
    <row r="16" spans="1:9" ht="17.25" customHeight="1">
      <c r="A16" s="64" t="s">
        <v>55</v>
      </c>
      <c r="B16" s="1" t="s">
        <v>35</v>
      </c>
      <c r="C16" s="45">
        <v>0</v>
      </c>
      <c r="D16" s="61">
        <v>207200</v>
      </c>
      <c r="E16" s="45">
        <v>207223.98</v>
      </c>
      <c r="F16" s="23">
        <f t="shared" si="0"/>
        <v>100.01157335907335</v>
      </c>
      <c r="G16" s="24" t="e">
        <f t="shared" si="1"/>
        <v>#DIV/0!</v>
      </c>
      <c r="H16" s="2">
        <f t="shared" si="2"/>
        <v>2.3214520981368856</v>
      </c>
      <c r="I16" s="2">
        <f t="shared" si="3"/>
        <v>0.45273033594443335</v>
      </c>
    </row>
    <row r="17" spans="1:9" ht="13.5" customHeight="1">
      <c r="A17" s="18" t="s">
        <v>32</v>
      </c>
      <c r="B17" s="1" t="s">
        <v>33</v>
      </c>
      <c r="C17" s="45">
        <v>0</v>
      </c>
      <c r="D17" s="61">
        <v>599000</v>
      </c>
      <c r="E17" s="45">
        <v>0</v>
      </c>
      <c r="F17" s="23">
        <f t="shared" si="0"/>
        <v>0</v>
      </c>
      <c r="G17" s="24" t="e">
        <f t="shared" si="1"/>
        <v>#DIV/0!</v>
      </c>
      <c r="H17" s="2">
        <f t="shared" si="2"/>
        <v>0</v>
      </c>
      <c r="I17" s="2">
        <f t="shared" si="3"/>
        <v>0</v>
      </c>
    </row>
    <row r="18" spans="1:9" ht="13.5" customHeight="1">
      <c r="A18" s="18" t="s">
        <v>28</v>
      </c>
      <c r="B18" s="1" t="s">
        <v>29</v>
      </c>
      <c r="C18" s="45">
        <v>0</v>
      </c>
      <c r="D18" s="61">
        <v>653000</v>
      </c>
      <c r="E18" s="45">
        <v>0</v>
      </c>
      <c r="F18" s="23">
        <f t="shared" si="0"/>
        <v>0</v>
      </c>
      <c r="G18" s="24" t="e">
        <f t="shared" si="1"/>
        <v>#DIV/0!</v>
      </c>
      <c r="H18" s="2">
        <f t="shared" si="2"/>
        <v>0</v>
      </c>
      <c r="I18" s="2">
        <f t="shared" si="3"/>
        <v>0</v>
      </c>
    </row>
    <row r="19" spans="1:9" ht="15.75" customHeight="1">
      <c r="A19" s="18" t="s">
        <v>6</v>
      </c>
      <c r="B19" s="1" t="s">
        <v>13</v>
      </c>
      <c r="C19" s="45">
        <v>500</v>
      </c>
      <c r="D19" s="61">
        <v>0</v>
      </c>
      <c r="E19" s="45">
        <v>0</v>
      </c>
      <c r="F19" s="23" t="e">
        <f t="shared" si="0"/>
        <v>#DIV/0!</v>
      </c>
      <c r="G19" s="24">
        <f t="shared" si="1"/>
        <v>0</v>
      </c>
      <c r="H19" s="2">
        <f t="shared" si="2"/>
        <v>0</v>
      </c>
      <c r="I19" s="2">
        <f t="shared" si="3"/>
        <v>0</v>
      </c>
    </row>
    <row r="20" spans="1:9" ht="14.25" customHeight="1">
      <c r="A20" s="19" t="s">
        <v>39</v>
      </c>
      <c r="B20" s="3" t="s">
        <v>40</v>
      </c>
      <c r="C20" s="46">
        <v>10943.39</v>
      </c>
      <c r="D20" s="62">
        <v>92900</v>
      </c>
      <c r="E20" s="46">
        <v>92891.56</v>
      </c>
      <c r="F20" s="23">
        <f t="shared" si="0"/>
        <v>99.99091496232508</v>
      </c>
      <c r="G20" s="24">
        <f t="shared" si="1"/>
        <v>848.8371519245865</v>
      </c>
      <c r="H20" s="2">
        <f t="shared" si="2"/>
        <v>1.0406291147443862</v>
      </c>
      <c r="I20" s="2">
        <f t="shared" si="3"/>
        <v>0.2029438251557686</v>
      </c>
    </row>
    <row r="21" spans="1:9" ht="14.25" customHeight="1">
      <c r="A21" s="19" t="s">
        <v>43</v>
      </c>
      <c r="B21" s="3" t="s">
        <v>44</v>
      </c>
      <c r="C21" s="46">
        <v>0</v>
      </c>
      <c r="D21" s="62">
        <v>0</v>
      </c>
      <c r="E21" s="46">
        <v>0</v>
      </c>
      <c r="F21" s="56" t="e">
        <f t="shared" si="0"/>
        <v>#DIV/0!</v>
      </c>
      <c r="G21" s="57" t="e">
        <f t="shared" si="1"/>
        <v>#DIV/0!</v>
      </c>
      <c r="H21" s="2">
        <f t="shared" si="2"/>
        <v>0</v>
      </c>
      <c r="I21" s="2">
        <f t="shared" si="3"/>
        <v>0</v>
      </c>
    </row>
    <row r="22" spans="1:9" ht="14.25" customHeight="1" thickBot="1">
      <c r="A22" s="19" t="s">
        <v>51</v>
      </c>
      <c r="B22" s="3" t="s">
        <v>14</v>
      </c>
      <c r="C22" s="46">
        <v>163319.02</v>
      </c>
      <c r="D22" s="62">
        <v>367300</v>
      </c>
      <c r="E22" s="46">
        <v>367318.53</v>
      </c>
      <c r="F22" s="56">
        <f t="shared" si="0"/>
        <v>100.00504492240677</v>
      </c>
      <c r="G22" s="57">
        <f t="shared" si="1"/>
        <v>224.9086052561423</v>
      </c>
      <c r="H22" s="2">
        <f t="shared" si="2"/>
        <v>4.114930965774601</v>
      </c>
      <c r="I22" s="2">
        <f t="shared" si="3"/>
        <v>0.8024951624108148</v>
      </c>
    </row>
    <row r="23" spans="1:9" ht="14.25" customHeight="1" thickBot="1">
      <c r="A23" s="35" t="s">
        <v>36</v>
      </c>
      <c r="B23" s="36"/>
      <c r="C23" s="41">
        <f>SUM(C7:C22)</f>
        <v>7357040.769999999</v>
      </c>
      <c r="D23" s="41">
        <f>SUM(D7:D22)</f>
        <v>9051300</v>
      </c>
      <c r="E23" s="41">
        <f>SUM(E7:E22)</f>
        <v>8926480.979999999</v>
      </c>
      <c r="F23" s="37">
        <f t="shared" si="0"/>
        <v>98.62098240031817</v>
      </c>
      <c r="G23" s="38">
        <f t="shared" si="1"/>
        <v>121.33249303714271</v>
      </c>
      <c r="H23" s="32">
        <f t="shared" si="2"/>
        <v>100</v>
      </c>
      <c r="I23" s="32">
        <f t="shared" si="3"/>
        <v>19.502032211122447</v>
      </c>
    </row>
    <row r="24" spans="1:9" ht="14.25" customHeight="1">
      <c r="A24" s="20" t="s">
        <v>15</v>
      </c>
      <c r="B24" s="4" t="s">
        <v>16</v>
      </c>
      <c r="C24" s="44">
        <v>12252100</v>
      </c>
      <c r="D24" s="60">
        <v>12284300</v>
      </c>
      <c r="E24" s="44">
        <v>12284300</v>
      </c>
      <c r="F24" s="16">
        <f t="shared" si="0"/>
        <v>100</v>
      </c>
      <c r="G24" s="27">
        <f t="shared" si="1"/>
        <v>100.2628120893561</v>
      </c>
      <c r="I24" s="2">
        <f t="shared" si="3"/>
        <v>26.837990785826054</v>
      </c>
    </row>
    <row r="25" spans="1:9" ht="14.25" customHeight="1">
      <c r="A25" s="20" t="s">
        <v>18</v>
      </c>
      <c r="B25" s="4" t="s">
        <v>17</v>
      </c>
      <c r="C25" s="45">
        <v>17510298.39</v>
      </c>
      <c r="D25" s="61">
        <v>18887453.35</v>
      </c>
      <c r="E25" s="45">
        <v>17787262.41</v>
      </c>
      <c r="F25" s="16">
        <f t="shared" si="0"/>
        <v>94.17501703584618</v>
      </c>
      <c r="G25" s="27">
        <f t="shared" si="1"/>
        <v>101.58172073274419</v>
      </c>
      <c r="I25" s="2">
        <f t="shared" si="3"/>
        <v>38.86052804511858</v>
      </c>
    </row>
    <row r="26" spans="1:9" ht="13.5" customHeight="1">
      <c r="A26" s="18" t="s">
        <v>9</v>
      </c>
      <c r="B26" s="1" t="s">
        <v>22</v>
      </c>
      <c r="C26" s="45">
        <v>748262</v>
      </c>
      <c r="D26" s="61">
        <v>281820</v>
      </c>
      <c r="E26" s="45">
        <v>281820</v>
      </c>
      <c r="F26" s="16">
        <f t="shared" si="0"/>
        <v>100</v>
      </c>
      <c r="G26" s="27">
        <f t="shared" si="1"/>
        <v>37.66327837041036</v>
      </c>
      <c r="I26" s="2">
        <f t="shared" si="3"/>
        <v>0.6157031791198113</v>
      </c>
    </row>
    <row r="27" spans="1:9" ht="16.5" customHeight="1">
      <c r="A27" s="19" t="s">
        <v>23</v>
      </c>
      <c r="B27" s="1" t="s">
        <v>24</v>
      </c>
      <c r="C27" s="46">
        <v>3610346.85</v>
      </c>
      <c r="D27" s="62">
        <v>6499648.35</v>
      </c>
      <c r="E27" s="46">
        <v>6499591.97</v>
      </c>
      <c r="F27" s="16">
        <f t="shared" si="0"/>
        <v>99.99913256845657</v>
      </c>
      <c r="G27" s="27">
        <f t="shared" si="1"/>
        <v>180.02680185700163</v>
      </c>
      <c r="I27" s="2">
        <f t="shared" si="3"/>
        <v>14.199912848309548</v>
      </c>
    </row>
    <row r="28" spans="1:9" ht="16.5" customHeight="1">
      <c r="A28" s="19" t="s">
        <v>57</v>
      </c>
      <c r="B28" s="3" t="s">
        <v>56</v>
      </c>
      <c r="C28" s="46">
        <v>0</v>
      </c>
      <c r="D28" s="62">
        <v>4600</v>
      </c>
      <c r="E28" s="46">
        <v>4600</v>
      </c>
      <c r="F28" s="16">
        <f t="shared" si="0"/>
        <v>100</v>
      </c>
      <c r="G28" s="39" t="e">
        <f t="shared" si="1"/>
        <v>#DIV/0!</v>
      </c>
      <c r="I28" s="2">
        <f t="shared" si="3"/>
        <v>0.010049799957246228</v>
      </c>
    </row>
    <row r="29" spans="1:9" ht="16.5" customHeight="1" thickBot="1">
      <c r="A29" s="25" t="s">
        <v>30</v>
      </c>
      <c r="B29" s="26" t="s">
        <v>31</v>
      </c>
      <c r="C29" s="47">
        <v>-372608.3</v>
      </c>
      <c r="D29" s="63">
        <v>0</v>
      </c>
      <c r="E29" s="47">
        <v>-12000</v>
      </c>
      <c r="F29" s="16" t="e">
        <f t="shared" si="0"/>
        <v>#DIV/0!</v>
      </c>
      <c r="G29" s="65">
        <f t="shared" si="1"/>
        <v>3.2205401758361263</v>
      </c>
      <c r="I29" s="2">
        <f t="shared" si="3"/>
        <v>-0.026216869453685815</v>
      </c>
    </row>
    <row r="30" spans="1:9" ht="15.75" customHeight="1" thickBot="1">
      <c r="A30" s="35" t="s">
        <v>7</v>
      </c>
      <c r="B30" s="36"/>
      <c r="C30" s="42">
        <f>SUM(C24:C29)</f>
        <v>33748398.940000005</v>
      </c>
      <c r="D30" s="42">
        <f>SUM(D24:D29)</f>
        <v>37957821.7</v>
      </c>
      <c r="E30" s="42">
        <f>SUM(E24:E29)</f>
        <v>36845574.38</v>
      </c>
      <c r="F30" s="37">
        <f t="shared" si="0"/>
        <v>97.06978095637137</v>
      </c>
      <c r="G30" s="38">
        <f t="shared" si="1"/>
        <v>109.17725147645181</v>
      </c>
      <c r="I30" s="32">
        <f t="shared" si="3"/>
        <v>80.49796778887756</v>
      </c>
    </row>
    <row r="31" spans="1:9" ht="14.25" thickBot="1">
      <c r="A31" s="40" t="s">
        <v>8</v>
      </c>
      <c r="B31" s="36"/>
      <c r="C31" s="41">
        <f>C30+C23</f>
        <v>41105439.71</v>
      </c>
      <c r="D31" s="41">
        <f>D30+D23</f>
        <v>47009121.7</v>
      </c>
      <c r="E31" s="41">
        <f>E30+E23</f>
        <v>45772055.36</v>
      </c>
      <c r="F31" s="37">
        <f t="shared" si="0"/>
        <v>97.36845468440222</v>
      </c>
      <c r="G31" s="38">
        <f t="shared" si="1"/>
        <v>111.35279340866586</v>
      </c>
      <c r="I31" s="32">
        <f t="shared" si="3"/>
        <v>100</v>
      </c>
    </row>
    <row r="32" spans="1:7" ht="13.5">
      <c r="A32" s="10"/>
      <c r="B32" s="6"/>
      <c r="C32" s="7"/>
      <c r="D32" s="51"/>
      <c r="F32" s="58"/>
      <c r="G32" s="58"/>
    </row>
  </sheetData>
  <sheetProtection/>
  <mergeCells count="8">
    <mergeCell ref="H5:I5"/>
    <mergeCell ref="A1:G1"/>
    <mergeCell ref="A5:A6"/>
    <mergeCell ref="B5:B6"/>
    <mergeCell ref="C5:C6"/>
    <mergeCell ref="D5:D6"/>
    <mergeCell ref="E5:E6"/>
    <mergeCell ref="F5:G5"/>
  </mergeCells>
  <printOptions/>
  <pageMargins left="0.31496062992125984" right="0.31496062992125984" top="0.9448818897637796" bottom="0.35433070866141736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2020-01-15T06:49:10Z</cp:lastPrinted>
  <dcterms:created xsi:type="dcterms:W3CDTF">2006-03-15T12:33:34Z</dcterms:created>
  <dcterms:modified xsi:type="dcterms:W3CDTF">2020-01-22T12:39:09Z</dcterms:modified>
  <cp:category/>
  <cp:version/>
  <cp:contentType/>
  <cp:contentStatus/>
</cp:coreProperties>
</file>