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80" yWindow="65311" windowWidth="14640" windowHeight="12435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<sst xmlns="http://schemas.openxmlformats.org/spreadsheetml/2006/main" count="67" uniqueCount="67">
  <si>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</si>
  <si>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</si>
  <si>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</si>
  <si>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</si>
  <si>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</si>
  <si>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</si>
  <si>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</si>
  <si>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</si>
  <si>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</si>
  <si>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</si>
  <si>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</si>
  <si>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</si>
  <si>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</si>
  <si>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</si>
  <si>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</si>
  <si>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</si>
  <si>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</si>
  <si>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</si>
  <si>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</si>
  <si>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</si>
  <si>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</si>
  <si>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</si>
  <si>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</si>
  <si>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</si>
  <si>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</si>
  <si>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</si>
  <si>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</si>
  <si>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</si>
  <si>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</si>
  <si>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</si>
  <si>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</si>
  <si>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</si>
  <si>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</si>
  <si>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</si>
  <si>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</si>
  <si>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</si>
  <si>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</si>
  <si>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</si>
  <si>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</si>
  <si>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</si>
  <si>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</si>
  <si>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</si>
  <si>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</si>
  <si>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</si>
  <si>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</si>
  <si>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</si>
  <si>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</si>
  <si>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</si>
  <si>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</si>
  <si>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</si>
  <si>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</si>
  <si>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</si>
  <si>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Факт 1 мес.   2019 г.</t>
  </si>
  <si>
    <t>20700000000000</t>
  </si>
  <si>
    <t>Прочие безвозмездные поступления</t>
  </si>
  <si>
    <t>на 01.02.2020 г.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</si>
  <si>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2020 год</t>
  </si>
  <si>
    <t>План 2020 г.</t>
  </si>
  <si>
    <t>План 1 кв.    2020 г.</t>
  </si>
  <si>
    <t>Факт 1 мес.   2020 г.</t>
  </si>
  <si>
    <t>к плану 2020 г.</t>
  </si>
  <si>
    <t>к плану       1 кв.    2020 г.</t>
  </si>
  <si>
    <t>к Факту      1 мес.    2019 г.</t>
  </si>
  <si>
    <t>структура факт 2020 г</t>
  </si>
  <si>
    <t>доходы от возврата остатков межбюджетных трансфертов</t>
  </si>
  <si>
    <t>21800000000000</t>
  </si>
  <si>
    <t>Факт 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</si>
</sst>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3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Arial Cyr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2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C36" sqref="C36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0" customWidth="1"/>
    <col min="5" max="5" width="13.00390625" style="54" customWidth="1"/>
    <col min="6" max="6" width="11.625" style="54" customWidth="1"/>
    <col min="7" max="7" width="12.125" style="54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16" customFormat="1" ht="41.25" customHeight="1">
      <c r="A1" s="67" t="s">
        <v>56</v>
      </c>
      <c r="B1" s="67"/>
      <c r="C1" s="67"/>
      <c r="D1" s="67"/>
      <c r="E1" s="67"/>
      <c r="F1" s="67"/>
      <c r="G1" s="67"/>
      <c r="H1" s="67"/>
      <c r="I1" s="67"/>
      <c r="J1" s="67"/>
    </row>
    <row r="2" spans="1:7" ht="15.75">
      <c r="A2" s="13"/>
      <c r="B2" s="15"/>
      <c r="C2" s="14"/>
      <c r="D2" s="14"/>
      <c r="E2" s="50"/>
      <c r="F2" s="50"/>
      <c r="G2" s="55"/>
    </row>
    <row r="3" spans="1:7" ht="15.75">
      <c r="A3" s="17" t="s">
        <v>55</v>
      </c>
      <c r="C3" s="30"/>
      <c r="D3" s="1"/>
      <c r="E3" s="51"/>
      <c r="F3" s="51"/>
      <c r="G3" s="56"/>
    </row>
    <row r="4" spans="1:9" ht="13.5" thickBot="1">
      <c r="A4" s="10"/>
      <c r="B4" s="11"/>
      <c r="D4" s="6"/>
      <c r="E4" s="52"/>
      <c r="F4" s="52"/>
      <c r="G4" s="57"/>
      <c r="H4" s="6" t="s">
        <v>38</v>
      </c>
      <c r="I4" t="s">
        <v>24</v>
      </c>
    </row>
    <row r="5" spans="1:12" ht="30.75" customHeight="1">
      <c r="A5" s="73" t="s">
        <v>0</v>
      </c>
      <c r="B5" s="75" t="s">
        <v>1</v>
      </c>
      <c r="C5" s="77" t="s">
        <v>66</v>
      </c>
      <c r="D5" s="77" t="s">
        <v>52</v>
      </c>
      <c r="E5" s="77" t="s">
        <v>57</v>
      </c>
      <c r="F5" s="77" t="s">
        <v>58</v>
      </c>
      <c r="G5" s="77" t="s">
        <v>59</v>
      </c>
      <c r="H5" s="70" t="s">
        <v>20</v>
      </c>
      <c r="I5" s="71"/>
      <c r="J5" s="72"/>
      <c r="K5" s="68" t="s">
        <v>63</v>
      </c>
      <c r="L5" s="69"/>
    </row>
    <row r="6" spans="1:12" ht="36.75" customHeight="1" thickBot="1">
      <c r="A6" s="74"/>
      <c r="B6" s="76"/>
      <c r="C6" s="78"/>
      <c r="D6" s="78"/>
      <c r="E6" s="78"/>
      <c r="F6" s="78"/>
      <c r="G6" s="78"/>
      <c r="H6" s="23" t="s">
        <v>60</v>
      </c>
      <c r="I6" s="23" t="s">
        <v>61</v>
      </c>
      <c r="J6" s="24" t="s">
        <v>62</v>
      </c>
      <c r="K6" s="32" t="s">
        <v>42</v>
      </c>
      <c r="L6" s="33" t="s">
        <v>43</v>
      </c>
    </row>
    <row r="7" spans="1:12" ht="13.5">
      <c r="A7" s="19" t="s">
        <v>6</v>
      </c>
      <c r="B7" s="2" t="s">
        <v>11</v>
      </c>
      <c r="C7" s="45">
        <v>3208037.04</v>
      </c>
      <c r="D7" s="45">
        <v>175242.27</v>
      </c>
      <c r="E7" s="62">
        <v>2901500</v>
      </c>
      <c r="F7" s="62">
        <v>607500</v>
      </c>
      <c r="G7" s="45">
        <v>163403.72</v>
      </c>
      <c r="H7" s="35">
        <f>G7/E7*100</f>
        <v>5.631698087196278</v>
      </c>
      <c r="I7" s="35">
        <f>G7/F7*100</f>
        <v>26.8977316872428</v>
      </c>
      <c r="J7" s="36">
        <f>G7/D7*100</f>
        <v>93.24446664608944</v>
      </c>
      <c r="K7" s="3">
        <f aca="true" t="shared" si="0" ref="K7:K23">G7/$G$23*100</f>
        <v>36.42972398045021</v>
      </c>
      <c r="L7" s="3">
        <f aca="true" t="shared" si="1" ref="L7:L32">G7/$G$32*100</f>
        <v>34.05715932616463</v>
      </c>
    </row>
    <row r="8" spans="1:12" ht="13.5">
      <c r="A8" s="19" t="s">
        <v>47</v>
      </c>
      <c r="B8" s="2" t="s">
        <v>46</v>
      </c>
      <c r="C8" s="46">
        <v>2323047.88</v>
      </c>
      <c r="D8" s="46">
        <v>217710.79</v>
      </c>
      <c r="E8" s="63">
        <v>2388100</v>
      </c>
      <c r="F8" s="63">
        <v>597000</v>
      </c>
      <c r="G8" s="46">
        <v>187126.09</v>
      </c>
      <c r="H8" s="25">
        <f>G8/E8*100</f>
        <v>7.8357727900841665</v>
      </c>
      <c r="I8" s="25">
        <f>G8/F8*100</f>
        <v>31.344403685092125</v>
      </c>
      <c r="J8" s="26">
        <f>G8/D8*100</f>
        <v>85.95168388300827</v>
      </c>
      <c r="K8" s="3">
        <f t="shared" si="0"/>
        <v>41.7184615395591</v>
      </c>
      <c r="L8" s="3">
        <f t="shared" si="1"/>
        <v>39.00145640021061</v>
      </c>
    </row>
    <row r="9" spans="1:12" ht="13.5">
      <c r="A9" s="20" t="s">
        <v>2</v>
      </c>
      <c r="B9" s="2" t="s">
        <v>12</v>
      </c>
      <c r="C9" s="47">
        <v>30264.05</v>
      </c>
      <c r="D9" s="47">
        <v>0</v>
      </c>
      <c r="E9" s="64">
        <v>45000</v>
      </c>
      <c r="F9" s="64">
        <v>0</v>
      </c>
      <c r="G9" s="47">
        <v>250</v>
      </c>
      <c r="H9" s="25">
        <f>G9/E9*100</f>
        <v>0.5555555555555556</v>
      </c>
      <c r="I9" s="18" t="e">
        <f>G9/F9*100</f>
        <v>#DIV/0!</v>
      </c>
      <c r="J9" s="29" t="e">
        <f>G9/D9*100</f>
        <v>#DIV/0!</v>
      </c>
      <c r="K9" s="3">
        <f t="shared" si="0"/>
        <v>0.055735762901313095</v>
      </c>
      <c r="L9" s="3">
        <f t="shared" si="1"/>
        <v>0.05210585065958816</v>
      </c>
    </row>
    <row r="10" spans="1:12" ht="13.5">
      <c r="A10" s="20" t="s">
        <v>3</v>
      </c>
      <c r="B10" s="2" t="s">
        <v>13</v>
      </c>
      <c r="C10" s="47">
        <v>277764.6</v>
      </c>
      <c r="D10" s="47">
        <v>1522.49</v>
      </c>
      <c r="E10" s="64">
        <v>286000</v>
      </c>
      <c r="F10" s="64">
        <v>10000</v>
      </c>
      <c r="G10" s="47">
        <v>6440.33</v>
      </c>
      <c r="H10" s="25">
        <f aca="true" t="shared" si="2" ref="H10:H32">G10/E10*100</f>
        <v>2.251863636363636</v>
      </c>
      <c r="I10" s="25">
        <f aca="true" t="shared" si="3" ref="I10:I32">G10/F10*100</f>
        <v>64.4033</v>
      </c>
      <c r="J10" s="26">
        <f>G10/D10*100</f>
        <v>423.0129590342137</v>
      </c>
      <c r="K10" s="3">
        <f t="shared" si="0"/>
        <v>1.435826823544855</v>
      </c>
      <c r="L10" s="3">
        <f t="shared" si="1"/>
        <v>1.3423154927138616</v>
      </c>
    </row>
    <row r="11" spans="1:12" ht="15" customHeight="1">
      <c r="A11" s="20" t="s">
        <v>4</v>
      </c>
      <c r="B11" s="2" t="s">
        <v>51</v>
      </c>
      <c r="C11" s="47">
        <v>1744589.5</v>
      </c>
      <c r="D11" s="47">
        <v>77628.97</v>
      </c>
      <c r="E11" s="64">
        <v>1835000</v>
      </c>
      <c r="F11" s="64">
        <v>220000</v>
      </c>
      <c r="G11" s="47">
        <v>69549.57</v>
      </c>
      <c r="H11" s="25">
        <f t="shared" si="2"/>
        <v>3.7901673024523164</v>
      </c>
      <c r="I11" s="25">
        <f t="shared" si="3"/>
        <v>31.61344090909091</v>
      </c>
      <c r="J11" s="31">
        <f aca="true" t="shared" si="4" ref="J11:J32">G11/D11*100</f>
        <v>89.59228751843546</v>
      </c>
      <c r="K11" s="3">
        <f t="shared" si="0"/>
        <v>15.505593373633115</v>
      </c>
      <c r="L11" s="3">
        <f t="shared" si="1"/>
        <v>14.495758031434292</v>
      </c>
    </row>
    <row r="12" spans="1:12" ht="12.75" customHeight="1">
      <c r="A12" s="20" t="s">
        <v>21</v>
      </c>
      <c r="B12" s="2" t="s">
        <v>22</v>
      </c>
      <c r="C12" s="47">
        <v>4060</v>
      </c>
      <c r="D12" s="47">
        <v>500</v>
      </c>
      <c r="E12" s="64">
        <v>8700</v>
      </c>
      <c r="F12" s="64">
        <v>2100</v>
      </c>
      <c r="G12" s="47">
        <v>0</v>
      </c>
      <c r="H12" s="25">
        <f t="shared" si="2"/>
        <v>0</v>
      </c>
      <c r="I12" s="25">
        <f t="shared" si="3"/>
        <v>0</v>
      </c>
      <c r="J12" s="31">
        <f t="shared" si="4"/>
        <v>0</v>
      </c>
      <c r="K12" s="3">
        <f t="shared" si="0"/>
        <v>0</v>
      </c>
      <c r="L12" s="3">
        <f t="shared" si="1"/>
        <v>0</v>
      </c>
    </row>
    <row r="13" spans="1:12" ht="13.5" customHeight="1" hidden="1">
      <c r="A13" s="20" t="s">
        <v>29</v>
      </c>
      <c r="B13" s="2" t="s">
        <v>31</v>
      </c>
      <c r="C13" s="47">
        <v>18216.53</v>
      </c>
      <c r="D13" s="47">
        <v>0</v>
      </c>
      <c r="E13" s="64">
        <v>0</v>
      </c>
      <c r="F13" s="64">
        <v>0</v>
      </c>
      <c r="G13" s="47">
        <v>0</v>
      </c>
      <c r="H13" s="25" t="e">
        <f t="shared" si="2"/>
        <v>#DIV/0!</v>
      </c>
      <c r="I13" s="25" t="e">
        <f t="shared" si="3"/>
        <v>#DIV/0!</v>
      </c>
      <c r="J13" s="31" t="e">
        <f t="shared" si="4"/>
        <v>#DIV/0!</v>
      </c>
      <c r="K13" s="3">
        <f t="shared" si="0"/>
        <v>0</v>
      </c>
      <c r="L13" s="3">
        <f t="shared" si="1"/>
        <v>0</v>
      </c>
    </row>
    <row r="14" spans="1:12" ht="13.5">
      <c r="A14" s="20" t="s">
        <v>30</v>
      </c>
      <c r="B14" s="2" t="s">
        <v>50</v>
      </c>
      <c r="C14" s="47">
        <v>452290.17</v>
      </c>
      <c r="D14" s="47">
        <v>4952.38</v>
      </c>
      <c r="E14" s="64">
        <v>149500</v>
      </c>
      <c r="F14" s="64">
        <v>37400</v>
      </c>
      <c r="G14" s="47">
        <v>4720.46</v>
      </c>
      <c r="H14" s="25">
        <f t="shared" si="2"/>
        <v>3.157498327759197</v>
      </c>
      <c r="I14" s="25">
        <f t="shared" si="3"/>
        <v>12.621550802139037</v>
      </c>
      <c r="J14" s="31">
        <f t="shared" si="4"/>
        <v>95.3169990994229</v>
      </c>
      <c r="K14" s="3">
        <f t="shared" si="0"/>
        <v>1.0523937573805298</v>
      </c>
      <c r="L14" s="3">
        <f t="shared" si="1"/>
        <v>0.9838543352182381</v>
      </c>
    </row>
    <row r="15" spans="1:12" ht="13.5">
      <c r="A15" s="20" t="s">
        <v>27</v>
      </c>
      <c r="B15" s="2" t="s">
        <v>28</v>
      </c>
      <c r="C15" s="47">
        <v>200777.14</v>
      </c>
      <c r="D15" s="47">
        <v>6894.01</v>
      </c>
      <c r="E15" s="64">
        <v>165500</v>
      </c>
      <c r="F15" s="64">
        <v>41300</v>
      </c>
      <c r="G15" s="47">
        <v>17054.87</v>
      </c>
      <c r="H15" s="25">
        <f t="shared" si="2"/>
        <v>10.305057401812688</v>
      </c>
      <c r="I15" s="25">
        <f t="shared" si="3"/>
        <v>41.29508474576271</v>
      </c>
      <c r="J15" s="26">
        <f t="shared" si="4"/>
        <v>247.3867894012338</v>
      </c>
      <c r="K15" s="3">
        <f t="shared" si="0"/>
        <v>3.80226476253087</v>
      </c>
      <c r="L15" s="3">
        <f t="shared" si="1"/>
        <v>3.554634036954761</v>
      </c>
    </row>
    <row r="16" spans="1:12" ht="13.5">
      <c r="A16" s="20" t="s">
        <v>40</v>
      </c>
      <c r="B16" s="2" t="s">
        <v>39</v>
      </c>
      <c r="C16" s="47">
        <v>207223.98</v>
      </c>
      <c r="D16" s="47">
        <v>30000</v>
      </c>
      <c r="E16" s="64">
        <v>0</v>
      </c>
      <c r="F16" s="64">
        <v>0</v>
      </c>
      <c r="G16" s="47">
        <v>0</v>
      </c>
      <c r="H16" s="25" t="e">
        <f t="shared" si="2"/>
        <v>#DIV/0!</v>
      </c>
      <c r="I16" s="25" t="e">
        <f t="shared" si="3"/>
        <v>#DIV/0!</v>
      </c>
      <c r="J16" s="26">
        <f t="shared" si="4"/>
        <v>0</v>
      </c>
      <c r="K16" s="3">
        <f t="shared" si="0"/>
        <v>0</v>
      </c>
      <c r="L16" s="3">
        <f t="shared" si="1"/>
        <v>0</v>
      </c>
    </row>
    <row r="17" spans="1:12" ht="13.5" customHeight="1" hidden="1">
      <c r="A17" s="20" t="s">
        <v>36</v>
      </c>
      <c r="B17" s="2" t="s">
        <v>37</v>
      </c>
      <c r="C17" s="47">
        <v>0</v>
      </c>
      <c r="D17" s="47">
        <v>0</v>
      </c>
      <c r="E17" s="64">
        <v>0</v>
      </c>
      <c r="F17" s="64">
        <v>0</v>
      </c>
      <c r="G17" s="47">
        <v>0</v>
      </c>
      <c r="H17" s="25" t="e">
        <f t="shared" si="2"/>
        <v>#DIV/0!</v>
      </c>
      <c r="I17" s="25" t="e">
        <f t="shared" si="3"/>
        <v>#DIV/0!</v>
      </c>
      <c r="J17" s="26" t="e">
        <f t="shared" si="4"/>
        <v>#DIV/0!</v>
      </c>
      <c r="K17" s="3">
        <f t="shared" si="0"/>
        <v>0</v>
      </c>
      <c r="L17" s="3">
        <f t="shared" si="1"/>
        <v>0</v>
      </c>
    </row>
    <row r="18" spans="1:12" ht="13.5" customHeight="1" hidden="1">
      <c r="A18" s="20" t="s">
        <v>32</v>
      </c>
      <c r="B18" s="2" t="s">
        <v>33</v>
      </c>
      <c r="C18" s="47">
        <v>0</v>
      </c>
      <c r="D18" s="47">
        <v>0</v>
      </c>
      <c r="E18" s="64">
        <v>0</v>
      </c>
      <c r="F18" s="64">
        <v>0</v>
      </c>
      <c r="G18" s="47">
        <v>0</v>
      </c>
      <c r="H18" s="25" t="e">
        <f t="shared" si="2"/>
        <v>#DIV/0!</v>
      </c>
      <c r="I18" s="25" t="e">
        <f t="shared" si="3"/>
        <v>#DIV/0!</v>
      </c>
      <c r="J18" s="26" t="e">
        <f t="shared" si="4"/>
        <v>#DIV/0!</v>
      </c>
      <c r="K18" s="3">
        <f t="shared" si="0"/>
        <v>0</v>
      </c>
      <c r="L18" s="3">
        <f t="shared" si="1"/>
        <v>0</v>
      </c>
    </row>
    <row r="19" spans="1:12" ht="15.75" customHeight="1" hidden="1">
      <c r="A19" s="20" t="s">
        <v>7</v>
      </c>
      <c r="B19" s="2" t="s">
        <v>14</v>
      </c>
      <c r="C19" s="47">
        <v>0</v>
      </c>
      <c r="D19" s="47">
        <v>0</v>
      </c>
      <c r="E19" s="64">
        <v>0</v>
      </c>
      <c r="F19" s="64">
        <v>0</v>
      </c>
      <c r="G19" s="47">
        <v>0</v>
      </c>
      <c r="H19" s="25" t="e">
        <f t="shared" si="2"/>
        <v>#DIV/0!</v>
      </c>
      <c r="I19" s="25" t="e">
        <f t="shared" si="3"/>
        <v>#DIV/0!</v>
      </c>
      <c r="J19" s="26" t="e">
        <f t="shared" si="4"/>
        <v>#DIV/0!</v>
      </c>
      <c r="K19" s="3">
        <f t="shared" si="0"/>
        <v>0</v>
      </c>
      <c r="L19" s="3">
        <f t="shared" si="1"/>
        <v>0</v>
      </c>
    </row>
    <row r="20" spans="1:12" ht="14.25" customHeight="1">
      <c r="A20" s="21" t="s">
        <v>44</v>
      </c>
      <c r="B20" s="4" t="s">
        <v>45</v>
      </c>
      <c r="C20" s="48">
        <v>92891.56</v>
      </c>
      <c r="D20" s="48">
        <v>0</v>
      </c>
      <c r="E20" s="65">
        <v>0</v>
      </c>
      <c r="F20" s="65">
        <v>0</v>
      </c>
      <c r="G20" s="48">
        <v>0</v>
      </c>
      <c r="H20" s="25" t="e">
        <f t="shared" si="2"/>
        <v>#DIV/0!</v>
      </c>
      <c r="I20" s="25" t="e">
        <f t="shared" si="3"/>
        <v>#DIV/0!</v>
      </c>
      <c r="J20" s="26" t="e">
        <f t="shared" si="4"/>
        <v>#DIV/0!</v>
      </c>
      <c r="K20" s="3">
        <f t="shared" si="0"/>
        <v>0</v>
      </c>
      <c r="L20" s="3">
        <f t="shared" si="1"/>
        <v>0</v>
      </c>
    </row>
    <row r="21" spans="1:12" ht="14.25" customHeight="1">
      <c r="A21" s="21" t="s">
        <v>48</v>
      </c>
      <c r="B21" s="4" t="s">
        <v>49</v>
      </c>
      <c r="C21" s="48">
        <v>0</v>
      </c>
      <c r="D21" s="48">
        <v>3520</v>
      </c>
      <c r="E21" s="65">
        <v>0</v>
      </c>
      <c r="F21" s="65">
        <v>0</v>
      </c>
      <c r="G21" s="48">
        <v>0</v>
      </c>
      <c r="H21" s="58" t="e">
        <f t="shared" si="2"/>
        <v>#DIV/0!</v>
      </c>
      <c r="I21" s="58" t="e">
        <f t="shared" si="3"/>
        <v>#DIV/0!</v>
      </c>
      <c r="J21" s="59">
        <f t="shared" si="4"/>
        <v>0</v>
      </c>
      <c r="K21" s="3">
        <f t="shared" si="0"/>
        <v>0</v>
      </c>
      <c r="L21" s="3">
        <f t="shared" si="1"/>
        <v>0</v>
      </c>
    </row>
    <row r="22" spans="1:12" ht="14.25" customHeight="1" thickBot="1">
      <c r="A22" s="21" t="s">
        <v>5</v>
      </c>
      <c r="B22" s="4" t="s">
        <v>15</v>
      </c>
      <c r="C22" s="48">
        <v>367318.53</v>
      </c>
      <c r="D22" s="48">
        <v>0</v>
      </c>
      <c r="E22" s="65">
        <v>0</v>
      </c>
      <c r="F22" s="65">
        <v>0</v>
      </c>
      <c r="G22" s="48">
        <v>0</v>
      </c>
      <c r="H22" s="58" t="e">
        <f t="shared" si="2"/>
        <v>#DIV/0!</v>
      </c>
      <c r="I22" s="58" t="e">
        <f t="shared" si="3"/>
        <v>#DIV/0!</v>
      </c>
      <c r="J22" s="59" t="e">
        <f t="shared" si="4"/>
        <v>#DIV/0!</v>
      </c>
      <c r="K22" s="3">
        <f t="shared" si="0"/>
        <v>0</v>
      </c>
      <c r="L22" s="3">
        <f t="shared" si="1"/>
        <v>0</v>
      </c>
    </row>
    <row r="23" spans="1:12" ht="14.25" customHeight="1" thickBot="1">
      <c r="A23" s="37" t="s">
        <v>41</v>
      </c>
      <c r="B23" s="38"/>
      <c r="C23" s="43">
        <f>SUM(C7:C22)</f>
        <v>8926480.979999999</v>
      </c>
      <c r="D23" s="43">
        <f>SUM(D7:D22)</f>
        <v>517970.91000000003</v>
      </c>
      <c r="E23" s="43">
        <f>SUM(E7:E22)</f>
        <v>7779300</v>
      </c>
      <c r="F23" s="43">
        <f>SUM(F7:F22)</f>
        <v>1515300</v>
      </c>
      <c r="G23" s="43">
        <f>SUM(G7:G22)</f>
        <v>448545.04000000004</v>
      </c>
      <c r="H23" s="39">
        <f t="shared" si="2"/>
        <v>5.765879192215238</v>
      </c>
      <c r="I23" s="39">
        <f t="shared" si="3"/>
        <v>29.601071734969974</v>
      </c>
      <c r="J23" s="40">
        <f t="shared" si="4"/>
        <v>86.59656967994593</v>
      </c>
      <c r="K23" s="34">
        <f t="shared" si="0"/>
        <v>100</v>
      </c>
      <c r="L23" s="34">
        <f t="shared" si="1"/>
        <v>93.48728347335599</v>
      </c>
    </row>
    <row r="24" spans="1:12" ht="14.25" customHeight="1">
      <c r="A24" s="22" t="s">
        <v>16</v>
      </c>
      <c r="B24" s="5" t="s">
        <v>17</v>
      </c>
      <c r="C24" s="46">
        <v>12284300</v>
      </c>
      <c r="D24" s="46">
        <v>0</v>
      </c>
      <c r="E24" s="63">
        <v>12870100</v>
      </c>
      <c r="F24" s="63">
        <v>3665030</v>
      </c>
      <c r="G24" s="46">
        <v>0</v>
      </c>
      <c r="H24" s="18">
        <f t="shared" si="2"/>
        <v>0</v>
      </c>
      <c r="I24" s="18">
        <f t="shared" si="3"/>
        <v>0</v>
      </c>
      <c r="J24" s="29" t="e">
        <f t="shared" si="4"/>
        <v>#DIV/0!</v>
      </c>
      <c r="L24" s="3">
        <f t="shared" si="1"/>
        <v>0</v>
      </c>
    </row>
    <row r="25" spans="1:12" ht="14.25" customHeight="1">
      <c r="A25" s="22" t="s">
        <v>19</v>
      </c>
      <c r="B25" s="5" t="s">
        <v>18</v>
      </c>
      <c r="C25" s="47">
        <v>17787262.41</v>
      </c>
      <c r="D25" s="47">
        <v>0</v>
      </c>
      <c r="E25" s="64">
        <v>1175050</v>
      </c>
      <c r="F25" s="64">
        <v>0</v>
      </c>
      <c r="G25" s="47">
        <v>0</v>
      </c>
      <c r="H25" s="18">
        <f t="shared" si="2"/>
        <v>0</v>
      </c>
      <c r="I25" s="18" t="e">
        <f t="shared" si="3"/>
        <v>#DIV/0!</v>
      </c>
      <c r="J25" s="29" t="e">
        <f t="shared" si="4"/>
        <v>#DIV/0!</v>
      </c>
      <c r="L25" s="3">
        <f t="shared" si="1"/>
        <v>0</v>
      </c>
    </row>
    <row r="26" spans="1:12" ht="13.5" customHeight="1">
      <c r="A26" s="20" t="s">
        <v>10</v>
      </c>
      <c r="B26" s="2" t="s">
        <v>23</v>
      </c>
      <c r="C26" s="47">
        <v>281820</v>
      </c>
      <c r="D26" s="47">
        <v>0</v>
      </c>
      <c r="E26" s="64">
        <v>284900</v>
      </c>
      <c r="F26" s="64">
        <v>73850</v>
      </c>
      <c r="G26" s="47">
        <v>3520</v>
      </c>
      <c r="H26" s="18">
        <f t="shared" si="2"/>
        <v>1.2355212355212355</v>
      </c>
      <c r="I26" s="18">
        <f t="shared" si="3"/>
        <v>4.766418415707515</v>
      </c>
      <c r="J26" s="29" t="e">
        <f t="shared" si="4"/>
        <v>#DIV/0!</v>
      </c>
      <c r="L26" s="3">
        <f t="shared" si="1"/>
        <v>0.7336503772870012</v>
      </c>
    </row>
    <row r="27" spans="1:12" ht="16.5" customHeight="1">
      <c r="A27" s="21" t="s">
        <v>25</v>
      </c>
      <c r="B27" s="2" t="s">
        <v>26</v>
      </c>
      <c r="C27" s="48">
        <v>6499591.97</v>
      </c>
      <c r="D27" s="48">
        <v>0</v>
      </c>
      <c r="E27" s="65">
        <v>2644500</v>
      </c>
      <c r="F27" s="65">
        <v>661200</v>
      </c>
      <c r="G27" s="48">
        <v>0</v>
      </c>
      <c r="H27" s="18">
        <f t="shared" si="2"/>
        <v>0</v>
      </c>
      <c r="I27" s="18">
        <f t="shared" si="3"/>
        <v>0</v>
      </c>
      <c r="J27" s="29" t="e">
        <f t="shared" si="4"/>
        <v>#DIV/0!</v>
      </c>
      <c r="L27" s="3">
        <f t="shared" si="1"/>
        <v>0</v>
      </c>
    </row>
    <row r="28" spans="1:12" ht="16.5" customHeight="1">
      <c r="A28" s="21" t="s">
        <v>54</v>
      </c>
      <c r="B28" s="4" t="s">
        <v>53</v>
      </c>
      <c r="C28" s="48">
        <v>4600</v>
      </c>
      <c r="D28" s="48">
        <v>0</v>
      </c>
      <c r="E28" s="65">
        <v>0</v>
      </c>
      <c r="F28" s="65">
        <v>0</v>
      </c>
      <c r="G28" s="48">
        <v>27727.53</v>
      </c>
      <c r="H28" s="25" t="e">
        <f t="shared" si="2"/>
        <v>#DIV/0!</v>
      </c>
      <c r="I28" s="25" t="e">
        <f t="shared" si="3"/>
        <v>#DIV/0!</v>
      </c>
      <c r="J28" s="26" t="e">
        <f t="shared" si="4"/>
        <v>#DIV/0!</v>
      </c>
      <c r="L28" s="3">
        <f t="shared" si="1"/>
        <v>5.779066149357001</v>
      </c>
    </row>
    <row r="29" spans="1:12" ht="16.5" customHeight="1" hidden="1">
      <c r="A29" s="21" t="s">
        <v>64</v>
      </c>
      <c r="B29" s="4" t="s">
        <v>65</v>
      </c>
      <c r="C29" s="48">
        <v>0</v>
      </c>
      <c r="D29" s="48">
        <v>0</v>
      </c>
      <c r="E29" s="65">
        <v>0</v>
      </c>
      <c r="F29" s="65">
        <v>0</v>
      </c>
      <c r="G29" s="48">
        <v>0</v>
      </c>
      <c r="H29" s="25" t="e">
        <f>G29/E29*100</f>
        <v>#DIV/0!</v>
      </c>
      <c r="I29" s="25" t="e">
        <f>G29/F29*100</f>
        <v>#DIV/0!</v>
      </c>
      <c r="J29" s="26" t="e">
        <f>G29/D29*100</f>
        <v>#DIV/0!</v>
      </c>
      <c r="L29" s="3">
        <f>G29/$G$32*100</f>
        <v>0</v>
      </c>
    </row>
    <row r="30" spans="1:12" ht="16.5" customHeight="1" thickBot="1">
      <c r="A30" s="27" t="s">
        <v>34</v>
      </c>
      <c r="B30" s="28" t="s">
        <v>35</v>
      </c>
      <c r="C30" s="49">
        <v>-12000</v>
      </c>
      <c r="D30" s="49">
        <v>0</v>
      </c>
      <c r="E30" s="66">
        <v>0</v>
      </c>
      <c r="F30" s="66">
        <v>0</v>
      </c>
      <c r="G30" s="49">
        <v>0</v>
      </c>
      <c r="H30" s="18" t="e">
        <f t="shared" si="2"/>
        <v>#DIV/0!</v>
      </c>
      <c r="I30" s="60" t="e">
        <f t="shared" si="3"/>
        <v>#DIV/0!</v>
      </c>
      <c r="J30" s="41" t="e">
        <f t="shared" si="4"/>
        <v>#DIV/0!</v>
      </c>
      <c r="L30" s="3">
        <f t="shared" si="1"/>
        <v>0</v>
      </c>
    </row>
    <row r="31" spans="1:12" ht="15.75" customHeight="1" thickBot="1">
      <c r="A31" s="37" t="s">
        <v>8</v>
      </c>
      <c r="B31" s="38"/>
      <c r="C31" s="44">
        <f>SUM(C24:C30)</f>
        <v>36845574.38</v>
      </c>
      <c r="D31" s="44">
        <f>SUM(D24:D30)</f>
        <v>0</v>
      </c>
      <c r="E31" s="44">
        <f>SUM(E24:E30)</f>
        <v>16974550</v>
      </c>
      <c r="F31" s="44">
        <f>SUM(F24:F30)</f>
        <v>4400080</v>
      </c>
      <c r="G31" s="44">
        <f>SUM(G24:G30)</f>
        <v>31247.53</v>
      </c>
      <c r="H31" s="39">
        <f t="shared" si="2"/>
        <v>0.18408458545292805</v>
      </c>
      <c r="I31" s="39">
        <f t="shared" si="3"/>
        <v>0.71015822439592</v>
      </c>
      <c r="J31" s="40" t="e">
        <f t="shared" si="4"/>
        <v>#DIV/0!</v>
      </c>
      <c r="L31" s="34">
        <f t="shared" si="1"/>
        <v>6.512716526644002</v>
      </c>
    </row>
    <row r="32" spans="1:12" ht="14.25" thickBot="1">
      <c r="A32" s="42" t="s">
        <v>9</v>
      </c>
      <c r="B32" s="38"/>
      <c r="C32" s="43">
        <f>C31+C23</f>
        <v>45772055.36</v>
      </c>
      <c r="D32" s="43">
        <f>D31+D23</f>
        <v>517970.91000000003</v>
      </c>
      <c r="E32" s="43">
        <f>E31+E23</f>
        <v>24753850</v>
      </c>
      <c r="F32" s="43">
        <f>F31+F23</f>
        <v>5915380</v>
      </c>
      <c r="G32" s="43">
        <f>G31+G23</f>
        <v>479792.57000000007</v>
      </c>
      <c r="H32" s="39">
        <f t="shared" si="2"/>
        <v>1.9382543321543926</v>
      </c>
      <c r="I32" s="39">
        <f t="shared" si="3"/>
        <v>8.110934039740474</v>
      </c>
      <c r="J32" s="40">
        <f t="shared" si="4"/>
        <v>92.62925016387504</v>
      </c>
      <c r="L32" s="34">
        <f t="shared" si="1"/>
        <v>100</v>
      </c>
    </row>
    <row r="33" spans="1:10" ht="13.5">
      <c r="A33" s="12"/>
      <c r="B33" s="7"/>
      <c r="C33" s="8"/>
      <c r="D33" s="8"/>
      <c r="E33" s="53"/>
      <c r="F33" s="53"/>
      <c r="H33" s="61"/>
      <c r="I33" s="61"/>
      <c r="J33" s="61"/>
    </row>
    <row r="34" spans="1:7" ht="13.5">
      <c r="A34" s="12"/>
      <c r="B34" s="9"/>
      <c r="C34" s="8"/>
      <c r="D34" s="8"/>
      <c r="E34" s="53"/>
      <c r="F34" s="53"/>
      <c r="G34" s="56"/>
    </row>
    <row r="35" spans="1:7" ht="13.5">
      <c r="A35" s="12"/>
      <c r="B35" s="9"/>
      <c r="C35" s="8"/>
      <c r="D35" s="8"/>
      <c r="E35" s="53"/>
      <c r="F35" s="53"/>
      <c r="G35" s="56"/>
    </row>
  </sheetData>
  <sheetProtection/>
  <mergeCells count="10">
    <mergeCell ref="A1:J1"/>
    <mergeCell ref="K5:L5"/>
    <mergeCell ref="H5:J5"/>
    <mergeCell ref="A5:A6"/>
    <mergeCell ref="B5:B6"/>
    <mergeCell ref="D5:D6"/>
    <mergeCell ref="C5:C6"/>
    <mergeCell ref="E5:E6"/>
    <mergeCell ref="G5:G6"/>
    <mergeCell ref="F5:F6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2020-02-04T07:52:20Z</cp:lastPrinted>
  <dcterms:created xsi:type="dcterms:W3CDTF">2006-03-15T12:33:34Z</dcterms:created>
  <dcterms:modified xsi:type="dcterms:W3CDTF">2020-02-12T12:15:20Z</dcterms:modified>
  <cp:category/>
  <cp:version/>
  <cp:contentType/>
  <cp:contentStatus/>
</cp:coreProperties>
</file>