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810" windowHeight="1243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<sst xmlns="http://schemas.openxmlformats.org/spreadsheetml/2006/main" count="67" uniqueCount="67">
  <si>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</si>
  <si>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</si>
  <si>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</si>
  <si>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</si>
  <si>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</si>
  <si>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</si>
  <si>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</si>
  <si>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</si>
  <si>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</si>
  <si>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</si>
  <si>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</si>
  <si>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</si>
  <si>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</si>
  <si>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</si>
  <si>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</si>
  <si>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</si>
  <si>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</si>
  <si>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</si>
  <si>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</si>
  <si>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</si>
  <si>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</si>
  <si>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</si>
  <si>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</si>
  <si>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</si>
  <si>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</si>
  <si>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</si>
  <si>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</si>
  <si>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</si>
  <si>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</si>
  <si>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</si>
  <si>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</si>
  <si>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</si>
  <si>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</si>
  <si>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</si>
  <si>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</si>
  <si>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</si>
  <si>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</si>
  <si>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</si>
  <si>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</si>
  <si>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</si>
  <si>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</si>
  <si>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</si>
  <si>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</si>
  <si>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</si>
  <si>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</si>
  <si>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</si>
  <si>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</si>
  <si>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</si>
  <si>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</si>
  <si>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</si>
  <si>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</si>
  <si>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</si>
  <si>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</si>
  <si>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</si>
  <si>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2020 год</t>
  </si>
  <si>
    <t>План 2020 г.</t>
  </si>
  <si>
    <t>План 1 кв.    2020 г.</t>
  </si>
  <si>
    <t>к плану 2020 г.</t>
  </si>
  <si>
    <t>к плану       1 кв.    2020 г.</t>
  </si>
  <si>
    <t>структура факт 2020 г</t>
  </si>
  <si>
    <t>доходы от возврата остатков межбюджетных трансфертов</t>
  </si>
  <si>
    <t>21800000000000</t>
  </si>
  <si>
    <t>Факт 2019 г.</t>
  </si>
  <si>
    <t>Факт 2 мес.   2019 г.</t>
  </si>
  <si>
    <t>Факт 2 мес.   2020 г.</t>
  </si>
  <si>
    <t>к Факту      2 мес.    2019 г.</t>
  </si>
  <si>
    <t>на 01.03.2020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</si>
</sst>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4">
      <selection activeCell="A21" sqref="A21:IV21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53" customWidth="1"/>
    <col min="6" max="6" width="11.625" style="53" customWidth="1"/>
    <col min="7" max="7" width="12.125" style="53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</row>
    <row r="2" spans="1:7" ht="15.75">
      <c r="A2" s="12"/>
      <c r="B2" s="14"/>
      <c r="C2" s="13"/>
      <c r="D2" s="49"/>
      <c r="E2" s="49"/>
      <c r="F2" s="49"/>
      <c r="G2" s="54"/>
    </row>
    <row r="3" spans="1:7" ht="15.75">
      <c r="A3" s="16" t="s">
        <v>66</v>
      </c>
      <c r="C3" s="29"/>
      <c r="D3" s="50"/>
      <c r="E3" s="50"/>
      <c r="F3" s="50"/>
      <c r="G3" s="55"/>
    </row>
    <row r="4" spans="1:9" ht="13.5" thickBot="1">
      <c r="A4" s="9"/>
      <c r="B4" s="10"/>
      <c r="D4" s="51"/>
      <c r="E4" s="51"/>
      <c r="F4" s="51"/>
      <c r="G4" s="56"/>
      <c r="H4" s="5" t="s">
        <v>38</v>
      </c>
      <c r="I4" t="s">
        <v>24</v>
      </c>
    </row>
    <row r="5" spans="1:12" ht="30.75" customHeight="1">
      <c r="A5" s="69" t="s">
        <v>0</v>
      </c>
      <c r="B5" s="71" t="s">
        <v>1</v>
      </c>
      <c r="C5" s="73" t="s">
        <v>62</v>
      </c>
      <c r="D5" s="73" t="s">
        <v>63</v>
      </c>
      <c r="E5" s="73" t="s">
        <v>55</v>
      </c>
      <c r="F5" s="73" t="s">
        <v>56</v>
      </c>
      <c r="G5" s="73" t="s">
        <v>64</v>
      </c>
      <c r="H5" s="75" t="s">
        <v>20</v>
      </c>
      <c r="I5" s="76"/>
      <c r="J5" s="77"/>
      <c r="K5" s="66" t="s">
        <v>59</v>
      </c>
      <c r="L5" s="67"/>
    </row>
    <row r="6" spans="1:12" ht="36.75" customHeight="1" thickBot="1">
      <c r="A6" s="70"/>
      <c r="B6" s="72"/>
      <c r="C6" s="74"/>
      <c r="D6" s="74"/>
      <c r="E6" s="74"/>
      <c r="F6" s="74"/>
      <c r="G6" s="74"/>
      <c r="H6" s="22" t="s">
        <v>57</v>
      </c>
      <c r="I6" s="22" t="s">
        <v>58</v>
      </c>
      <c r="J6" s="23" t="s">
        <v>65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44">
        <v>3208037.04</v>
      </c>
      <c r="D7" s="44">
        <v>388112.71</v>
      </c>
      <c r="E7" s="61">
        <v>2901500</v>
      </c>
      <c r="F7" s="61">
        <v>607500</v>
      </c>
      <c r="G7" s="44">
        <v>582828.29</v>
      </c>
      <c r="H7" s="34">
        <f>G7/E7*100</f>
        <v>20.08713734275375</v>
      </c>
      <c r="I7" s="34">
        <f>G7/F7*100</f>
        <v>95.9388131687243</v>
      </c>
      <c r="J7" s="35">
        <f>G7/D7*100</f>
        <v>150.16985400967673</v>
      </c>
      <c r="K7" s="2">
        <f aca="true" t="shared" si="0" ref="K7:K23">G7/$G$23*100</f>
        <v>48.455313275414696</v>
      </c>
      <c r="L7" s="2">
        <f aca="true" t="shared" si="1" ref="L7:L32">G7/$G$32*100</f>
        <v>11.19020702890294</v>
      </c>
    </row>
    <row r="8" spans="1:12" ht="13.5">
      <c r="A8" s="18" t="s">
        <v>47</v>
      </c>
      <c r="B8" s="1" t="s">
        <v>46</v>
      </c>
      <c r="C8" s="45">
        <v>2323047.88</v>
      </c>
      <c r="D8" s="45">
        <v>389675.1</v>
      </c>
      <c r="E8" s="62">
        <v>2388100</v>
      </c>
      <c r="F8" s="62">
        <v>597000</v>
      </c>
      <c r="G8" s="45">
        <v>353768.78</v>
      </c>
      <c r="H8" s="24">
        <f>G8/E8*100</f>
        <v>14.813817679326663</v>
      </c>
      <c r="I8" s="24">
        <f>G8/F8*100</f>
        <v>59.25775209380235</v>
      </c>
      <c r="J8" s="25">
        <f>G8/D8*100</f>
        <v>90.78557495718871</v>
      </c>
      <c r="K8" s="2">
        <f t="shared" si="0"/>
        <v>29.411710714936746</v>
      </c>
      <c r="L8" s="2">
        <f t="shared" si="1"/>
        <v>6.792302220886393</v>
      </c>
    </row>
    <row r="9" spans="1:12" ht="13.5">
      <c r="A9" s="19" t="s">
        <v>2</v>
      </c>
      <c r="B9" s="1" t="s">
        <v>12</v>
      </c>
      <c r="C9" s="46">
        <v>30264.05</v>
      </c>
      <c r="D9" s="46">
        <v>0</v>
      </c>
      <c r="E9" s="63">
        <v>45000</v>
      </c>
      <c r="F9" s="63">
        <v>0</v>
      </c>
      <c r="G9" s="46">
        <v>250</v>
      </c>
      <c r="H9" s="24">
        <f>G9/E9*100</f>
        <v>0.5555555555555556</v>
      </c>
      <c r="I9" s="17" t="e">
        <f>G9/F9*100</f>
        <v>#DIV/0!</v>
      </c>
      <c r="J9" s="28" t="e">
        <f>G9/D9*100</f>
        <v>#DIV/0!</v>
      </c>
      <c r="K9" s="2">
        <f t="shared" si="0"/>
        <v>0.020784557864982282</v>
      </c>
      <c r="L9" s="2">
        <f t="shared" si="1"/>
        <v>0.004799958761826292</v>
      </c>
    </row>
    <row r="10" spans="1:12" ht="13.5">
      <c r="A10" s="19" t="s">
        <v>3</v>
      </c>
      <c r="B10" s="1" t="s">
        <v>13</v>
      </c>
      <c r="C10" s="46">
        <v>277764.6</v>
      </c>
      <c r="D10" s="46">
        <v>20590.09</v>
      </c>
      <c r="E10" s="63">
        <v>286000</v>
      </c>
      <c r="F10" s="63">
        <v>10000</v>
      </c>
      <c r="G10" s="46">
        <v>12262.52</v>
      </c>
      <c r="H10" s="24">
        <f aca="true" t="shared" si="2" ref="H10:H32">G10/E10*100</f>
        <v>4.2875944055944055</v>
      </c>
      <c r="I10" s="24">
        <f aca="true" t="shared" si="3" ref="I10:I32">G10/F10*100</f>
        <v>122.6252</v>
      </c>
      <c r="J10" s="25">
        <f>G10/D10*100</f>
        <v>59.55544633364885</v>
      </c>
      <c r="K10" s="2">
        <f t="shared" si="0"/>
        <v>1.01948422604201</v>
      </c>
      <c r="L10" s="2">
        <f t="shared" si="1"/>
        <v>0.23543836126428055</v>
      </c>
    </row>
    <row r="11" spans="1:12" ht="15" customHeight="1">
      <c r="A11" s="19" t="s">
        <v>4</v>
      </c>
      <c r="B11" s="1" t="s">
        <v>51</v>
      </c>
      <c r="C11" s="46">
        <v>1744589.5</v>
      </c>
      <c r="D11" s="46">
        <v>143814.4</v>
      </c>
      <c r="E11" s="63">
        <v>1835000</v>
      </c>
      <c r="F11" s="63">
        <v>220000</v>
      </c>
      <c r="G11" s="46">
        <v>171239.1</v>
      </c>
      <c r="H11" s="24">
        <f t="shared" si="2"/>
        <v>9.3318310626703</v>
      </c>
      <c r="I11" s="24">
        <f t="shared" si="3"/>
        <v>77.83595454545454</v>
      </c>
      <c r="J11" s="30">
        <f aca="true" t="shared" si="4" ref="J11:J32">G11/D11*100</f>
        <v>119.06950903386588</v>
      </c>
      <c r="K11" s="2">
        <f t="shared" si="0"/>
        <v>14.23651593078995</v>
      </c>
      <c r="L11" s="2">
        <f t="shared" si="1"/>
        <v>3.2877624736489945</v>
      </c>
    </row>
    <row r="12" spans="1:12" ht="12.75" customHeight="1">
      <c r="A12" s="19" t="s">
        <v>21</v>
      </c>
      <c r="B12" s="1" t="s">
        <v>22</v>
      </c>
      <c r="C12" s="46">
        <v>4060</v>
      </c>
      <c r="D12" s="46">
        <v>700</v>
      </c>
      <c r="E12" s="63">
        <v>8700</v>
      </c>
      <c r="F12" s="63">
        <v>2100</v>
      </c>
      <c r="G12" s="46">
        <v>300</v>
      </c>
      <c r="H12" s="24">
        <f t="shared" si="2"/>
        <v>3.4482758620689653</v>
      </c>
      <c r="I12" s="24">
        <f t="shared" si="3"/>
        <v>14.285714285714285</v>
      </c>
      <c r="J12" s="30">
        <f t="shared" si="4"/>
        <v>42.857142857142854</v>
      </c>
      <c r="K12" s="2">
        <f t="shared" si="0"/>
        <v>0.024941469437978737</v>
      </c>
      <c r="L12" s="2">
        <f t="shared" si="1"/>
        <v>0.00575995051419155</v>
      </c>
    </row>
    <row r="13" spans="1:12" ht="13.5" customHeight="1" hidden="1">
      <c r="A13" s="19" t="s">
        <v>29</v>
      </c>
      <c r="B13" s="1" t="s">
        <v>31</v>
      </c>
      <c r="C13" s="46">
        <v>18216.53</v>
      </c>
      <c r="D13" s="46">
        <v>0</v>
      </c>
      <c r="E13" s="63">
        <v>0</v>
      </c>
      <c r="F13" s="63">
        <v>0</v>
      </c>
      <c r="G13" s="46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46">
        <v>452290.17</v>
      </c>
      <c r="D14" s="46">
        <v>13225.22</v>
      </c>
      <c r="E14" s="63">
        <v>149500</v>
      </c>
      <c r="F14" s="63">
        <v>37400</v>
      </c>
      <c r="G14" s="46">
        <v>11072.88</v>
      </c>
      <c r="H14" s="24">
        <f t="shared" si="2"/>
        <v>7.406608695652174</v>
      </c>
      <c r="I14" s="24">
        <f t="shared" si="3"/>
        <v>29.60663101604278</v>
      </c>
      <c r="J14" s="30">
        <f t="shared" si="4"/>
        <v>83.72548812042446</v>
      </c>
      <c r="K14" s="2">
        <f t="shared" si="0"/>
        <v>0.92057966036802</v>
      </c>
      <c r="L14" s="2">
        <f t="shared" si="1"/>
        <v>0.21259746949860445</v>
      </c>
    </row>
    <row r="15" spans="1:12" ht="13.5">
      <c r="A15" s="19" t="s">
        <v>27</v>
      </c>
      <c r="B15" s="1" t="s">
        <v>28</v>
      </c>
      <c r="C15" s="46">
        <v>200777.14</v>
      </c>
      <c r="D15" s="46">
        <v>8448.6</v>
      </c>
      <c r="E15" s="63">
        <v>165500</v>
      </c>
      <c r="F15" s="63">
        <v>41300</v>
      </c>
      <c r="G15" s="46">
        <v>28320.28</v>
      </c>
      <c r="H15" s="24">
        <f t="shared" si="2"/>
        <v>17.11195166163142</v>
      </c>
      <c r="I15" s="24">
        <f t="shared" si="3"/>
        <v>68.57210653753026</v>
      </c>
      <c r="J15" s="25">
        <f t="shared" si="4"/>
        <v>335.20677982150886</v>
      </c>
      <c r="K15" s="2">
        <f t="shared" si="0"/>
        <v>2.3544979936500012</v>
      </c>
      <c r="L15" s="2">
        <f t="shared" si="1"/>
        <v>0.5437447044934955</v>
      </c>
    </row>
    <row r="16" spans="1:12" ht="13.5">
      <c r="A16" s="19" t="s">
        <v>40</v>
      </c>
      <c r="B16" s="1" t="s">
        <v>39</v>
      </c>
      <c r="C16" s="46">
        <v>207223.98</v>
      </c>
      <c r="D16" s="46">
        <v>30000</v>
      </c>
      <c r="E16" s="63">
        <v>42700</v>
      </c>
      <c r="F16" s="63">
        <v>42700</v>
      </c>
      <c r="G16" s="46">
        <v>42774.21</v>
      </c>
      <c r="H16" s="24">
        <f t="shared" si="2"/>
        <v>100.17379391100702</v>
      </c>
      <c r="I16" s="24">
        <f t="shared" si="3"/>
        <v>100.17379391100702</v>
      </c>
      <c r="J16" s="25">
        <f t="shared" si="4"/>
        <v>142.5807</v>
      </c>
      <c r="K16" s="2">
        <f t="shared" si="0"/>
        <v>3.5561721714956147</v>
      </c>
      <c r="L16" s="2">
        <f t="shared" si="1"/>
        <v>0.8212577762787912</v>
      </c>
    </row>
    <row r="17" spans="1:12" ht="13.5" customHeight="1">
      <c r="A17" s="19" t="s">
        <v>36</v>
      </c>
      <c r="B17" s="1" t="s">
        <v>37</v>
      </c>
      <c r="C17" s="46">
        <v>0</v>
      </c>
      <c r="D17" s="46">
        <v>0</v>
      </c>
      <c r="E17" s="63">
        <v>599000</v>
      </c>
      <c r="F17" s="63">
        <v>0</v>
      </c>
      <c r="G17" s="46">
        <v>0</v>
      </c>
      <c r="H17" s="24">
        <f t="shared" si="2"/>
        <v>0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>
      <c r="A18" s="19" t="s">
        <v>32</v>
      </c>
      <c r="B18" s="1" t="s">
        <v>33</v>
      </c>
      <c r="C18" s="46">
        <v>0</v>
      </c>
      <c r="D18" s="46">
        <v>0</v>
      </c>
      <c r="E18" s="63">
        <v>653000</v>
      </c>
      <c r="F18" s="63">
        <v>0</v>
      </c>
      <c r="G18" s="46">
        <v>0</v>
      </c>
      <c r="H18" s="24">
        <f t="shared" si="2"/>
        <v>0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46">
        <v>0</v>
      </c>
      <c r="D19" s="46">
        <v>0</v>
      </c>
      <c r="E19" s="63">
        <v>0</v>
      </c>
      <c r="F19" s="63">
        <v>0</v>
      </c>
      <c r="G19" s="46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4.25" customHeight="1">
      <c r="A20" s="20" t="s">
        <v>44</v>
      </c>
      <c r="B20" s="3" t="s">
        <v>45</v>
      </c>
      <c r="C20" s="47">
        <v>92891.56</v>
      </c>
      <c r="D20" s="47">
        <v>0</v>
      </c>
      <c r="E20" s="64">
        <v>0</v>
      </c>
      <c r="F20" s="64">
        <v>0</v>
      </c>
      <c r="G20" s="47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47">
        <v>0</v>
      </c>
      <c r="D21" s="47">
        <v>0</v>
      </c>
      <c r="E21" s="64">
        <v>0</v>
      </c>
      <c r="F21" s="64">
        <v>0</v>
      </c>
      <c r="G21" s="47">
        <v>0</v>
      </c>
      <c r="H21" s="57" t="e">
        <f t="shared" si="2"/>
        <v>#DIV/0!</v>
      </c>
      <c r="I21" s="57" t="e">
        <f t="shared" si="3"/>
        <v>#DIV/0!</v>
      </c>
      <c r="J21" s="58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thickBot="1">
      <c r="A22" s="20" t="s">
        <v>5</v>
      </c>
      <c r="B22" s="3" t="s">
        <v>15</v>
      </c>
      <c r="C22" s="47">
        <v>367318.53</v>
      </c>
      <c r="D22" s="47">
        <v>0</v>
      </c>
      <c r="E22" s="64">
        <v>0</v>
      </c>
      <c r="F22" s="64">
        <v>0</v>
      </c>
      <c r="G22" s="47">
        <v>0</v>
      </c>
      <c r="H22" s="57" t="e">
        <f t="shared" si="2"/>
        <v>#DIV/0!</v>
      </c>
      <c r="I22" s="57" t="e">
        <f t="shared" si="3"/>
        <v>#DIV/0!</v>
      </c>
      <c r="J22" s="58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42">
        <f>SUM(C7:C22)</f>
        <v>8926480.979999999</v>
      </c>
      <c r="D23" s="42">
        <f>SUM(D7:D22)</f>
        <v>994566.12</v>
      </c>
      <c r="E23" s="42">
        <f>SUM(E7:E22)</f>
        <v>9074000</v>
      </c>
      <c r="F23" s="42">
        <f>SUM(F7:F22)</f>
        <v>1558000</v>
      </c>
      <c r="G23" s="42">
        <f>SUM(G7:G22)</f>
        <v>1202816.06</v>
      </c>
      <c r="H23" s="38">
        <f t="shared" si="2"/>
        <v>13.255632135772538</v>
      </c>
      <c r="I23" s="38">
        <f t="shared" si="3"/>
        <v>77.20257124518614</v>
      </c>
      <c r="J23" s="39">
        <f t="shared" si="4"/>
        <v>120.93877277862633</v>
      </c>
      <c r="K23" s="33">
        <f t="shared" si="0"/>
        <v>100</v>
      </c>
      <c r="L23" s="33">
        <f t="shared" si="1"/>
        <v>23.09386994424952</v>
      </c>
    </row>
    <row r="24" spans="1:12" ht="14.25" customHeight="1">
      <c r="A24" s="21" t="s">
        <v>16</v>
      </c>
      <c r="B24" s="4" t="s">
        <v>17</v>
      </c>
      <c r="C24" s="45">
        <v>12284300</v>
      </c>
      <c r="D24" s="45">
        <v>3402755</v>
      </c>
      <c r="E24" s="62">
        <v>12870100</v>
      </c>
      <c r="F24" s="62">
        <v>3665030</v>
      </c>
      <c r="G24" s="45">
        <v>3665030</v>
      </c>
      <c r="H24" s="17">
        <f t="shared" si="2"/>
        <v>28.477090310098603</v>
      </c>
      <c r="I24" s="17">
        <f t="shared" si="3"/>
        <v>100</v>
      </c>
      <c r="J24" s="28">
        <f t="shared" si="4"/>
        <v>107.70772506395554</v>
      </c>
      <c r="L24" s="2">
        <f t="shared" si="1"/>
        <v>70.36797144342486</v>
      </c>
    </row>
    <row r="25" spans="1:12" ht="14.25" customHeight="1">
      <c r="A25" s="21" t="s">
        <v>19</v>
      </c>
      <c r="B25" s="4" t="s">
        <v>18</v>
      </c>
      <c r="C25" s="46">
        <v>17787262.41</v>
      </c>
      <c r="D25" s="46">
        <v>0</v>
      </c>
      <c r="E25" s="63">
        <v>7417902</v>
      </c>
      <c r="F25" s="63">
        <v>0</v>
      </c>
      <c r="G25" s="46">
        <v>0</v>
      </c>
      <c r="H25" s="17">
        <f t="shared" si="2"/>
        <v>0</v>
      </c>
      <c r="I25" s="17" t="e">
        <f t="shared" si="3"/>
        <v>#DIV/0!</v>
      </c>
      <c r="J25" s="28" t="e">
        <f t="shared" si="4"/>
        <v>#DIV/0!</v>
      </c>
      <c r="L25" s="2">
        <f t="shared" si="1"/>
        <v>0</v>
      </c>
    </row>
    <row r="26" spans="1:12" ht="13.5" customHeight="1">
      <c r="A26" s="19" t="s">
        <v>10</v>
      </c>
      <c r="B26" s="1" t="s">
        <v>23</v>
      </c>
      <c r="C26" s="46">
        <v>281820</v>
      </c>
      <c r="D26" s="46">
        <v>73095</v>
      </c>
      <c r="E26" s="63">
        <v>270720</v>
      </c>
      <c r="F26" s="63">
        <v>70320</v>
      </c>
      <c r="G26" s="46">
        <v>70320</v>
      </c>
      <c r="H26" s="17">
        <f t="shared" si="2"/>
        <v>25.975177304964536</v>
      </c>
      <c r="I26" s="17">
        <f t="shared" si="3"/>
        <v>100</v>
      </c>
      <c r="J26" s="28">
        <f t="shared" si="4"/>
        <v>96.20357069567001</v>
      </c>
      <c r="L26" s="2">
        <f t="shared" si="1"/>
        <v>1.3501324005264994</v>
      </c>
    </row>
    <row r="27" spans="1:12" ht="16.5" customHeight="1">
      <c r="A27" s="20" t="s">
        <v>25</v>
      </c>
      <c r="B27" s="1" t="s">
        <v>26</v>
      </c>
      <c r="C27" s="47">
        <v>6499591.97</v>
      </c>
      <c r="D27" s="47">
        <v>196699.9</v>
      </c>
      <c r="E27" s="64">
        <v>2644500</v>
      </c>
      <c r="F27" s="64">
        <v>807269</v>
      </c>
      <c r="G27" s="47">
        <v>242484.49</v>
      </c>
      <c r="H27" s="17">
        <f t="shared" si="2"/>
        <v>9.16938892040083</v>
      </c>
      <c r="I27" s="17">
        <f t="shared" si="3"/>
        <v>30.037631817894656</v>
      </c>
      <c r="J27" s="28">
        <f t="shared" si="4"/>
        <v>123.27636668854431</v>
      </c>
      <c r="L27" s="2">
        <f t="shared" si="1"/>
        <v>4.655662209529919</v>
      </c>
    </row>
    <row r="28" spans="1:12" ht="16.5" customHeight="1">
      <c r="A28" s="20" t="s">
        <v>53</v>
      </c>
      <c r="B28" s="3" t="s">
        <v>52</v>
      </c>
      <c r="C28" s="47">
        <v>4600</v>
      </c>
      <c r="D28" s="47"/>
      <c r="E28" s="64">
        <v>0</v>
      </c>
      <c r="F28" s="64">
        <v>0</v>
      </c>
      <c r="G28" s="47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>
      <c r="A29" s="20" t="s">
        <v>60</v>
      </c>
      <c r="B29" s="3" t="s">
        <v>61</v>
      </c>
      <c r="C29" s="47">
        <v>0</v>
      </c>
      <c r="D29" s="47"/>
      <c r="E29" s="64">
        <v>27800</v>
      </c>
      <c r="F29" s="64">
        <v>27800</v>
      </c>
      <c r="G29" s="47">
        <v>27727.53</v>
      </c>
      <c r="H29" s="17">
        <f>G29/E29*100</f>
        <v>99.7393165467626</v>
      </c>
      <c r="I29" s="24">
        <f>G29/F29*100</f>
        <v>99.7393165467626</v>
      </c>
      <c r="J29" s="25" t="e">
        <f>G29/D29*100</f>
        <v>#DIV/0!</v>
      </c>
      <c r="L29" s="2">
        <f>G29/$G$32*100</f>
        <v>0.5323640022692054</v>
      </c>
    </row>
    <row r="30" spans="1:12" ht="16.5" customHeight="1" thickBot="1">
      <c r="A30" s="26" t="s">
        <v>34</v>
      </c>
      <c r="B30" s="27" t="s">
        <v>35</v>
      </c>
      <c r="C30" s="48">
        <v>-12000</v>
      </c>
      <c r="D30" s="48">
        <v>-12000</v>
      </c>
      <c r="E30" s="65">
        <v>0</v>
      </c>
      <c r="F30" s="65">
        <v>0</v>
      </c>
      <c r="G30" s="48">
        <v>0</v>
      </c>
      <c r="H30" s="17" t="e">
        <f t="shared" si="2"/>
        <v>#DIV/0!</v>
      </c>
      <c r="I30" s="59" t="e">
        <f t="shared" si="3"/>
        <v>#DIV/0!</v>
      </c>
      <c r="J30" s="40">
        <f t="shared" si="4"/>
        <v>0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43">
        <f>SUM(C24:C30)</f>
        <v>36845574.38</v>
      </c>
      <c r="D31" s="43">
        <f>D27+D26+D25+D24+D30</f>
        <v>3660549.9</v>
      </c>
      <c r="E31" s="43">
        <f>SUM(E24:E30)</f>
        <v>23231022</v>
      </c>
      <c r="F31" s="43">
        <f>SUM(F24:F30)</f>
        <v>4570419</v>
      </c>
      <c r="G31" s="43">
        <f>SUM(G24:G30)</f>
        <v>4005562.02</v>
      </c>
      <c r="H31" s="38">
        <f t="shared" si="2"/>
        <v>17.242297906652578</v>
      </c>
      <c r="I31" s="38">
        <f t="shared" si="3"/>
        <v>87.64102415992932</v>
      </c>
      <c r="J31" s="39">
        <f t="shared" si="4"/>
        <v>109.42514456639425</v>
      </c>
      <c r="L31" s="33">
        <f t="shared" si="1"/>
        <v>76.90613005575048</v>
      </c>
    </row>
    <row r="32" spans="1:12" ht="14.25" thickBot="1">
      <c r="A32" s="41" t="s">
        <v>9</v>
      </c>
      <c r="B32" s="37"/>
      <c r="C32" s="42">
        <f>C31+C23</f>
        <v>45772055.36</v>
      </c>
      <c r="D32" s="42">
        <f>D31+D23</f>
        <v>4655116.02</v>
      </c>
      <c r="E32" s="42">
        <f>E31+E23</f>
        <v>32305022</v>
      </c>
      <c r="F32" s="42">
        <f>F31+F23</f>
        <v>6128419</v>
      </c>
      <c r="G32" s="42">
        <f>G31+G23</f>
        <v>5208378.08</v>
      </c>
      <c r="H32" s="38">
        <f t="shared" si="2"/>
        <v>16.122502810863278</v>
      </c>
      <c r="I32" s="38">
        <f t="shared" si="3"/>
        <v>84.98730390333951</v>
      </c>
      <c r="J32" s="39">
        <f t="shared" si="4"/>
        <v>111.88503267422325</v>
      </c>
      <c r="L32" s="33">
        <f t="shared" si="1"/>
        <v>100</v>
      </c>
    </row>
    <row r="33" spans="1:10" ht="13.5">
      <c r="A33" s="11"/>
      <c r="B33" s="6"/>
      <c r="C33" s="7"/>
      <c r="D33" s="52"/>
      <c r="E33" s="52"/>
      <c r="F33" s="52"/>
      <c r="H33" s="60"/>
      <c r="I33" s="60"/>
      <c r="J33" s="60"/>
    </row>
    <row r="34" spans="1:7" ht="13.5">
      <c r="A34" s="11"/>
      <c r="B34" s="8"/>
      <c r="C34" s="7"/>
      <c r="D34" s="52"/>
      <c r="E34" s="52"/>
      <c r="F34" s="52"/>
      <c r="G34" s="55"/>
    </row>
    <row r="35" spans="1:7" ht="13.5">
      <c r="A35" s="11"/>
      <c r="B35" s="8"/>
      <c r="C35" s="7"/>
      <c r="D35" s="52"/>
      <c r="E35" s="52"/>
      <c r="F35" s="52"/>
      <c r="G35" s="55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2020-03-10T07:16:32Z</cp:lastPrinted>
  <dcterms:created xsi:type="dcterms:W3CDTF">2006-03-15T12:33:34Z</dcterms:created>
  <dcterms:modified xsi:type="dcterms:W3CDTF">2020-03-11T08:49:40Z</dcterms:modified>
  <cp:category/>
  <cp:version/>
  <cp:contentType/>
  <cp:contentStatus/>
</cp:coreProperties>
</file>