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65311" windowWidth="15570" windowHeight="124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<sst xmlns="http://schemas.openxmlformats.org/spreadsheetml/2006/main" count="67" uniqueCount="67">
  <si>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</si>
  <si>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</si>
  <si>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</si>
  <si>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</si>
  <si>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</si>
  <si>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</si>
  <si>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</si>
  <si>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</si>
  <si>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</si>
  <si>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</si>
  <si>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</si>
  <si>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</si>
  <si>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</si>
  <si>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</si>
  <si>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</si>
  <si>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</si>
  <si>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</si>
  <si>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</si>
  <si>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</si>
  <si>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</si>
  <si>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</si>
  <si>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</si>
  <si>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</si>
  <si>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</si>
  <si>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</si>
  <si>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</si>
  <si>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</si>
  <si>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</si>
  <si>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</si>
  <si>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</si>
  <si>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</si>
  <si>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</si>
  <si>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</si>
  <si>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</si>
  <si>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</si>
  <si>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</si>
  <si>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</si>
  <si>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</si>
  <si>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</si>
  <si>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</si>
  <si>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</si>
  <si>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</si>
  <si>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</si>
  <si>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</si>
  <si>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</si>
  <si>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</si>
  <si>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</si>
  <si>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</si>
  <si>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</si>
  <si>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</si>
  <si>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</si>
  <si>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</si>
  <si>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</si>
  <si>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</si>
  <si>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</si>
  <si>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</si>
  <si>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</si>
  <si>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 г</t>
  </si>
  <si>
    <t>доходы от возврата остатков межбюджетных трансфертов</t>
  </si>
  <si>
    <t>21800000000000</t>
  </si>
  <si>
    <t>Факт 2019 г.</t>
  </si>
  <si>
    <t>на 01.08.2020 г.</t>
  </si>
  <si>
    <t>Факт 7 мес.    2019 г.</t>
  </si>
  <si>
    <t>План 9 мес.    2020 г.</t>
  </si>
  <si>
    <t>Факт 7 мес.  2020 г.</t>
  </si>
  <si>
    <t>к плану       9 мес.    2020 г.</t>
  </si>
  <si>
    <t>к Факту      7 мес.  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</si>
</sst>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53" customWidth="1"/>
    <col min="6" max="6" width="13.75390625" style="53" customWidth="1"/>
    <col min="7" max="7" width="12.125" style="53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</row>
    <row r="2" spans="1:7" ht="15.75">
      <c r="A2" s="12"/>
      <c r="B2" s="14"/>
      <c r="C2" s="13"/>
      <c r="D2" s="49"/>
      <c r="E2" s="49"/>
      <c r="F2" s="49"/>
      <c r="G2" s="54"/>
    </row>
    <row r="3" spans="1:7" ht="15.75">
      <c r="A3" s="16" t="s">
        <v>61</v>
      </c>
      <c r="C3" s="29"/>
      <c r="D3" s="50"/>
      <c r="E3" s="50"/>
      <c r="F3" s="50"/>
      <c r="G3" s="55"/>
    </row>
    <row r="4" spans="1:9" ht="13.5" thickBot="1">
      <c r="A4" s="9"/>
      <c r="B4" s="10"/>
      <c r="D4" s="51"/>
      <c r="E4" s="51"/>
      <c r="F4" s="51"/>
      <c r="G4" s="56"/>
      <c r="H4" s="5" t="s">
        <v>38</v>
      </c>
      <c r="I4" t="s">
        <v>24</v>
      </c>
    </row>
    <row r="5" spans="1:12" ht="30.75" customHeight="1">
      <c r="A5" s="72" t="s">
        <v>0</v>
      </c>
      <c r="B5" s="74" t="s">
        <v>1</v>
      </c>
      <c r="C5" s="76" t="s">
        <v>60</v>
      </c>
      <c r="D5" s="76" t="s">
        <v>62</v>
      </c>
      <c r="E5" s="76" t="s">
        <v>55</v>
      </c>
      <c r="F5" s="76" t="s">
        <v>63</v>
      </c>
      <c r="G5" s="76" t="s">
        <v>64</v>
      </c>
      <c r="H5" s="69" t="s">
        <v>20</v>
      </c>
      <c r="I5" s="70"/>
      <c r="J5" s="71"/>
      <c r="K5" s="67" t="s">
        <v>57</v>
      </c>
      <c r="L5" s="68"/>
    </row>
    <row r="6" spans="1:12" ht="36.75" customHeight="1" thickBot="1">
      <c r="A6" s="73"/>
      <c r="B6" s="75"/>
      <c r="C6" s="77"/>
      <c r="D6" s="77"/>
      <c r="E6" s="77"/>
      <c r="F6" s="77"/>
      <c r="G6" s="77"/>
      <c r="H6" s="22" t="s">
        <v>56</v>
      </c>
      <c r="I6" s="22" t="s">
        <v>65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44">
        <v>3208037.04</v>
      </c>
      <c r="D7" s="44">
        <v>1652767.63</v>
      </c>
      <c r="E7" s="61">
        <v>2901500</v>
      </c>
      <c r="F7" s="61">
        <v>2063500</v>
      </c>
      <c r="G7" s="44">
        <v>2252427.16</v>
      </c>
      <c r="H7" s="34">
        <f>G7/E7*100</f>
        <v>77.62974875064621</v>
      </c>
      <c r="I7" s="34">
        <f>G7/F7*100</f>
        <v>109.15566561667072</v>
      </c>
      <c r="J7" s="35">
        <f>G7/D7*100</f>
        <v>136.2821439091229</v>
      </c>
      <c r="K7" s="2">
        <f aca="true" t="shared" si="0" ref="K7:K23">G7/$G$23*100</f>
        <v>53.04718089003393</v>
      </c>
      <c r="L7" s="2">
        <f aca="true" t="shared" si="1" ref="L7:L32">G7/$G$32*100</f>
        <v>12.280502586538766</v>
      </c>
    </row>
    <row r="8" spans="1:12" ht="13.5">
      <c r="A8" s="18" t="s">
        <v>47</v>
      </c>
      <c r="B8" s="1" t="s">
        <v>46</v>
      </c>
      <c r="C8" s="45">
        <v>2323047.88</v>
      </c>
      <c r="D8" s="45">
        <v>1297096.65</v>
      </c>
      <c r="E8" s="62">
        <v>2388100</v>
      </c>
      <c r="F8" s="62">
        <v>1791000</v>
      </c>
      <c r="G8" s="45">
        <v>1156028.38</v>
      </c>
      <c r="H8" s="24">
        <f>G8/E8*100</f>
        <v>48.407871529667936</v>
      </c>
      <c r="I8" s="24">
        <f>G8/F8*100</f>
        <v>64.54653154662199</v>
      </c>
      <c r="J8" s="25">
        <f>G8/D8*100</f>
        <v>89.12430542473454</v>
      </c>
      <c r="K8" s="2">
        <f t="shared" si="0"/>
        <v>27.225762358447525</v>
      </c>
      <c r="L8" s="2">
        <f t="shared" si="1"/>
        <v>6.302805152954299</v>
      </c>
    </row>
    <row r="9" spans="1:12" ht="13.5">
      <c r="A9" s="19" t="s">
        <v>2</v>
      </c>
      <c r="B9" s="1" t="s">
        <v>12</v>
      </c>
      <c r="C9" s="46">
        <v>30264.05</v>
      </c>
      <c r="D9" s="46">
        <v>30264.05</v>
      </c>
      <c r="E9" s="63">
        <v>45000</v>
      </c>
      <c r="F9" s="63">
        <v>45000</v>
      </c>
      <c r="G9" s="46">
        <v>10237.5</v>
      </c>
      <c r="H9" s="24">
        <f>G9/E9*100</f>
        <v>22.75</v>
      </c>
      <c r="I9" s="17">
        <f>G9/F9*100</f>
        <v>22.75</v>
      </c>
      <c r="J9" s="28">
        <f>G9/D9*100</f>
        <v>33.82726370066135</v>
      </c>
      <c r="K9" s="2">
        <f t="shared" si="0"/>
        <v>0.24110458442603858</v>
      </c>
      <c r="L9" s="2">
        <f t="shared" si="1"/>
        <v>0.05581607585911485</v>
      </c>
    </row>
    <row r="10" spans="1:12" ht="13.5">
      <c r="A10" s="19" t="s">
        <v>3</v>
      </c>
      <c r="B10" s="1" t="s">
        <v>13</v>
      </c>
      <c r="C10" s="46">
        <v>277764.6</v>
      </c>
      <c r="D10" s="46">
        <v>32579.51</v>
      </c>
      <c r="E10" s="63">
        <v>286000</v>
      </c>
      <c r="F10" s="63">
        <v>98000</v>
      </c>
      <c r="G10" s="46">
        <v>12974.77</v>
      </c>
      <c r="H10" s="24">
        <f aca="true" t="shared" si="2" ref="H10:H32">G10/E10*100</f>
        <v>4.536632867132867</v>
      </c>
      <c r="I10" s="24">
        <f aca="true" t="shared" si="3" ref="I10:I32">G10/F10*100</f>
        <v>13.239561224489796</v>
      </c>
      <c r="J10" s="25">
        <f>G10/D10*100</f>
        <v>39.824939049114</v>
      </c>
      <c r="K10" s="2">
        <f t="shared" si="0"/>
        <v>0.3055703569107138</v>
      </c>
      <c r="L10" s="2">
        <f t="shared" si="1"/>
        <v>0.07073999966540342</v>
      </c>
    </row>
    <row r="11" spans="1:12" ht="15" customHeight="1">
      <c r="A11" s="19" t="s">
        <v>4</v>
      </c>
      <c r="B11" s="1" t="s">
        <v>51</v>
      </c>
      <c r="C11" s="46">
        <v>1744589.5</v>
      </c>
      <c r="D11" s="46">
        <v>532175.75</v>
      </c>
      <c r="E11" s="63">
        <v>1835000</v>
      </c>
      <c r="F11" s="63">
        <v>805000</v>
      </c>
      <c r="G11" s="46">
        <v>610817.31</v>
      </c>
      <c r="H11" s="24">
        <f t="shared" si="2"/>
        <v>33.287046866485014</v>
      </c>
      <c r="I11" s="24">
        <f t="shared" si="3"/>
        <v>75.87792670807454</v>
      </c>
      <c r="J11" s="30">
        <f aca="true" t="shared" si="4" ref="J11:J32">G11/D11*100</f>
        <v>114.77736631178705</v>
      </c>
      <c r="K11" s="2">
        <f t="shared" si="0"/>
        <v>14.385431373653802</v>
      </c>
      <c r="L11" s="2">
        <f t="shared" si="1"/>
        <v>3.3302491146295945</v>
      </c>
    </row>
    <row r="12" spans="1:12" ht="12.75" customHeight="1">
      <c r="A12" s="19" t="s">
        <v>21</v>
      </c>
      <c r="B12" s="1" t="s">
        <v>22</v>
      </c>
      <c r="C12" s="46">
        <v>4060</v>
      </c>
      <c r="D12" s="46">
        <v>2660</v>
      </c>
      <c r="E12" s="63">
        <v>8700</v>
      </c>
      <c r="F12" s="63">
        <v>6500</v>
      </c>
      <c r="G12" s="46">
        <v>320</v>
      </c>
      <c r="H12" s="24">
        <f t="shared" si="2"/>
        <v>3.67816091954023</v>
      </c>
      <c r="I12" s="24">
        <f t="shared" si="3"/>
        <v>4.923076923076923</v>
      </c>
      <c r="J12" s="30">
        <f t="shared" si="4"/>
        <v>12.030075187969924</v>
      </c>
      <c r="K12" s="2">
        <f t="shared" si="0"/>
        <v>0.007536358194513538</v>
      </c>
      <c r="L12" s="2">
        <f t="shared" si="1"/>
        <v>0.0017446783174521856</v>
      </c>
    </row>
    <row r="13" spans="1:12" ht="13.5" customHeight="1">
      <c r="A13" s="19" t="s">
        <v>29</v>
      </c>
      <c r="B13" s="1" t="s">
        <v>31</v>
      </c>
      <c r="C13" s="46">
        <v>18216.53</v>
      </c>
      <c r="D13" s="46">
        <v>18216.53</v>
      </c>
      <c r="E13" s="63">
        <v>0</v>
      </c>
      <c r="F13" s="63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>
        <f t="shared" si="4"/>
        <v>0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46">
        <v>452290.17</v>
      </c>
      <c r="D14" s="46">
        <v>115613.57</v>
      </c>
      <c r="E14" s="63">
        <v>149500</v>
      </c>
      <c r="F14" s="63">
        <v>112200</v>
      </c>
      <c r="G14" s="46">
        <v>48837.48</v>
      </c>
      <c r="H14" s="24">
        <f t="shared" si="2"/>
        <v>32.66721070234114</v>
      </c>
      <c r="I14" s="24">
        <f t="shared" si="3"/>
        <v>43.52716577540107</v>
      </c>
      <c r="J14" s="30">
        <f t="shared" si="4"/>
        <v>42.24199633312941</v>
      </c>
      <c r="K14" s="2">
        <f t="shared" si="0"/>
        <v>1.1501773206168469</v>
      </c>
      <c r="L14" s="2">
        <f t="shared" si="1"/>
        <v>0.26626778885938995</v>
      </c>
    </row>
    <row r="15" spans="1:12" ht="13.5">
      <c r="A15" s="19" t="s">
        <v>27</v>
      </c>
      <c r="B15" s="1" t="s">
        <v>28</v>
      </c>
      <c r="C15" s="46">
        <v>200777.14</v>
      </c>
      <c r="D15" s="46">
        <v>109114.41</v>
      </c>
      <c r="E15" s="63">
        <v>165500</v>
      </c>
      <c r="F15" s="63">
        <v>124100</v>
      </c>
      <c r="G15" s="46">
        <v>111665.87</v>
      </c>
      <c r="H15" s="24">
        <f t="shared" si="2"/>
        <v>67.47182477341389</v>
      </c>
      <c r="I15" s="24">
        <f t="shared" si="3"/>
        <v>89.9805560032232</v>
      </c>
      <c r="J15" s="25">
        <f t="shared" si="4"/>
        <v>102.33833459760264</v>
      </c>
      <c r="K15" s="2">
        <f t="shared" si="0"/>
        <v>2.629856232568698</v>
      </c>
      <c r="L15" s="2">
        <f t="shared" si="1"/>
        <v>0.6088156943388578</v>
      </c>
    </row>
    <row r="16" spans="1:12" ht="13.5">
      <c r="A16" s="19" t="s">
        <v>40</v>
      </c>
      <c r="B16" s="1" t="s">
        <v>39</v>
      </c>
      <c r="C16" s="46">
        <v>207223.98</v>
      </c>
      <c r="D16" s="46">
        <v>0</v>
      </c>
      <c r="E16" s="63">
        <v>42700</v>
      </c>
      <c r="F16" s="63">
        <v>42700</v>
      </c>
      <c r="G16" s="46">
        <v>42774.21</v>
      </c>
      <c r="H16" s="24">
        <f t="shared" si="2"/>
        <v>100.17379391100702</v>
      </c>
      <c r="I16" s="24">
        <f t="shared" si="3"/>
        <v>100.17379391100702</v>
      </c>
      <c r="J16" s="25" t="e">
        <f t="shared" si="4"/>
        <v>#DIV/0!</v>
      </c>
      <c r="K16" s="2">
        <f t="shared" si="0"/>
        <v>1.0073805251479466</v>
      </c>
      <c r="L16" s="2">
        <f t="shared" si="1"/>
        <v>0.2332101147910827</v>
      </c>
    </row>
    <row r="17" spans="1:12" ht="13.5" customHeight="1">
      <c r="A17" s="19" t="s">
        <v>36</v>
      </c>
      <c r="B17" s="1" t="s">
        <v>37</v>
      </c>
      <c r="C17" s="46">
        <v>0</v>
      </c>
      <c r="D17" s="46">
        <v>0</v>
      </c>
      <c r="E17" s="63">
        <v>599000</v>
      </c>
      <c r="F17" s="63">
        <v>599000</v>
      </c>
      <c r="G17" s="46">
        <v>0</v>
      </c>
      <c r="H17" s="24">
        <f t="shared" si="2"/>
        <v>0</v>
      </c>
      <c r="I17" s="24">
        <f t="shared" si="3"/>
        <v>0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>
      <c r="A18" s="19" t="s">
        <v>32</v>
      </c>
      <c r="B18" s="1" t="s">
        <v>33</v>
      </c>
      <c r="C18" s="46">
        <v>0</v>
      </c>
      <c r="D18" s="46">
        <v>0</v>
      </c>
      <c r="E18" s="63">
        <v>653000</v>
      </c>
      <c r="F18" s="63">
        <v>653000</v>
      </c>
      <c r="G18" s="46">
        <v>0</v>
      </c>
      <c r="H18" s="24">
        <f t="shared" si="2"/>
        <v>0</v>
      </c>
      <c r="I18" s="24">
        <f t="shared" si="3"/>
        <v>0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46">
        <v>0</v>
      </c>
      <c r="D19" s="46">
        <v>0</v>
      </c>
      <c r="E19" s="63">
        <v>0</v>
      </c>
      <c r="F19" s="63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4.25" customHeight="1">
      <c r="A20" s="20" t="s">
        <v>44</v>
      </c>
      <c r="B20" s="3" t="s">
        <v>45</v>
      </c>
      <c r="C20" s="47">
        <v>92891.56</v>
      </c>
      <c r="D20" s="47">
        <v>0</v>
      </c>
      <c r="E20" s="64">
        <v>0</v>
      </c>
      <c r="F20" s="64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>
      <c r="A21" s="20" t="s">
        <v>48</v>
      </c>
      <c r="B21" s="3" t="s">
        <v>49</v>
      </c>
      <c r="C21" s="47">
        <v>0</v>
      </c>
      <c r="D21" s="47">
        <v>60007.26</v>
      </c>
      <c r="E21" s="64">
        <v>0</v>
      </c>
      <c r="F21" s="64">
        <v>0</v>
      </c>
      <c r="G21" s="47">
        <v>0</v>
      </c>
      <c r="H21" s="57" t="e">
        <f t="shared" si="2"/>
        <v>#DIV/0!</v>
      </c>
      <c r="I21" s="57" t="e">
        <f t="shared" si="3"/>
        <v>#DIV/0!</v>
      </c>
      <c r="J21" s="58">
        <f t="shared" si="4"/>
        <v>0</v>
      </c>
      <c r="K21" s="2">
        <f t="shared" si="0"/>
        <v>0</v>
      </c>
      <c r="L21" s="2">
        <f t="shared" si="1"/>
        <v>0</v>
      </c>
    </row>
    <row r="22" spans="1:12" ht="14.25" customHeight="1" thickBot="1">
      <c r="A22" s="20" t="s">
        <v>5</v>
      </c>
      <c r="B22" s="3" t="s">
        <v>15</v>
      </c>
      <c r="C22" s="47">
        <v>367318.53</v>
      </c>
      <c r="D22" s="47">
        <v>337740.53</v>
      </c>
      <c r="E22" s="64">
        <v>0</v>
      </c>
      <c r="F22" s="64">
        <v>0</v>
      </c>
      <c r="G22" s="47">
        <v>0</v>
      </c>
      <c r="H22" s="57" t="e">
        <f t="shared" si="2"/>
        <v>#DIV/0!</v>
      </c>
      <c r="I22" s="57" t="e">
        <f t="shared" si="3"/>
        <v>#DIV/0!</v>
      </c>
      <c r="J22" s="58">
        <f t="shared" si="4"/>
        <v>0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42">
        <f>SUM(C7:C22)</f>
        <v>8926480.979999999</v>
      </c>
      <c r="D23" s="42">
        <f>SUM(D7:D22)</f>
        <v>4188235.8899999987</v>
      </c>
      <c r="E23" s="42">
        <f>SUM(E7:E22)</f>
        <v>9074000</v>
      </c>
      <c r="F23" s="42">
        <f>SUM(F7:F22)</f>
        <v>6340000</v>
      </c>
      <c r="G23" s="42">
        <f>SUM(G7:G22)</f>
        <v>4246082.68</v>
      </c>
      <c r="H23" s="38">
        <f t="shared" si="2"/>
        <v>46.79394621996914</v>
      </c>
      <c r="I23" s="38">
        <f t="shared" si="3"/>
        <v>66.97291293375393</v>
      </c>
      <c r="J23" s="39">
        <f t="shared" si="4"/>
        <v>101.38117316023481</v>
      </c>
      <c r="K23" s="33">
        <f t="shared" si="0"/>
        <v>100</v>
      </c>
      <c r="L23" s="33">
        <f t="shared" si="1"/>
        <v>23.150151205953957</v>
      </c>
    </row>
    <row r="24" spans="1:12" ht="14.25" customHeight="1">
      <c r="A24" s="21" t="s">
        <v>16</v>
      </c>
      <c r="B24" s="4" t="s">
        <v>17</v>
      </c>
      <c r="C24" s="45">
        <v>12284300</v>
      </c>
      <c r="D24" s="45">
        <v>11620940</v>
      </c>
      <c r="E24" s="62">
        <v>12870100</v>
      </c>
      <c r="F24" s="62">
        <v>10995090</v>
      </c>
      <c r="G24" s="45">
        <v>10995090</v>
      </c>
      <c r="H24" s="17">
        <f t="shared" si="2"/>
        <v>85.4312709302958</v>
      </c>
      <c r="I24" s="17">
        <f t="shared" si="3"/>
        <v>100</v>
      </c>
      <c r="J24" s="28">
        <f t="shared" si="4"/>
        <v>94.61446320177197</v>
      </c>
      <c r="L24" s="2">
        <f t="shared" si="1"/>
        <v>59.94654725448547</v>
      </c>
    </row>
    <row r="25" spans="1:12" ht="14.25" customHeight="1">
      <c r="A25" s="21" t="s">
        <v>19</v>
      </c>
      <c r="B25" s="4" t="s">
        <v>18</v>
      </c>
      <c r="C25" s="46">
        <v>17787262.41</v>
      </c>
      <c r="D25" s="46">
        <v>1386900</v>
      </c>
      <c r="E25" s="63">
        <v>9537202</v>
      </c>
      <c r="F25" s="63">
        <v>9202002</v>
      </c>
      <c r="G25" s="46">
        <v>1543086.3</v>
      </c>
      <c r="H25" s="17">
        <f t="shared" si="2"/>
        <v>16.17965415852574</v>
      </c>
      <c r="I25" s="17">
        <f t="shared" si="3"/>
        <v>16.76902808758355</v>
      </c>
      <c r="J25" s="28">
        <f t="shared" si="4"/>
        <v>111.26154012545966</v>
      </c>
      <c r="L25" s="2">
        <f t="shared" si="1"/>
        <v>8.413091279898497</v>
      </c>
    </row>
    <row r="26" spans="1:12" ht="13.5" customHeight="1">
      <c r="A26" s="19" t="s">
        <v>10</v>
      </c>
      <c r="B26" s="1" t="s">
        <v>23</v>
      </c>
      <c r="C26" s="46">
        <v>281820</v>
      </c>
      <c r="D26" s="46">
        <v>212245</v>
      </c>
      <c r="E26" s="63">
        <v>270720</v>
      </c>
      <c r="F26" s="63">
        <v>203920</v>
      </c>
      <c r="G26" s="46">
        <v>203920</v>
      </c>
      <c r="H26" s="17">
        <f t="shared" si="2"/>
        <v>75.32505910165484</v>
      </c>
      <c r="I26" s="17">
        <f t="shared" si="3"/>
        <v>100</v>
      </c>
      <c r="J26" s="28">
        <f t="shared" si="4"/>
        <v>96.07764611651629</v>
      </c>
      <c r="L26" s="2">
        <f t="shared" si="1"/>
        <v>1.1117962577964053</v>
      </c>
    </row>
    <row r="27" spans="1:12" ht="16.5" customHeight="1">
      <c r="A27" s="20" t="s">
        <v>25</v>
      </c>
      <c r="B27" s="1" t="s">
        <v>26</v>
      </c>
      <c r="C27" s="47">
        <v>6499591.97</v>
      </c>
      <c r="D27" s="47">
        <v>1215246.7</v>
      </c>
      <c r="E27" s="64">
        <v>2924119.01</v>
      </c>
      <c r="F27" s="64">
        <v>2263019.01</v>
      </c>
      <c r="G27" s="47">
        <v>1325583.54</v>
      </c>
      <c r="H27" s="17">
        <f t="shared" si="2"/>
        <v>45.33274929873665</v>
      </c>
      <c r="I27" s="17">
        <f t="shared" si="3"/>
        <v>58.57589061967271</v>
      </c>
      <c r="J27" s="28">
        <f t="shared" si="4"/>
        <v>109.0793778744678</v>
      </c>
      <c r="L27" s="2">
        <f t="shared" si="1"/>
        <v>7.227240188154725</v>
      </c>
    </row>
    <row r="28" spans="1:12" ht="16.5" customHeight="1">
      <c r="A28" s="20" t="s">
        <v>53</v>
      </c>
      <c r="B28" s="3" t="s">
        <v>52</v>
      </c>
      <c r="C28" s="47">
        <v>4600</v>
      </c>
      <c r="D28" s="47">
        <v>0</v>
      </c>
      <c r="E28" s="64">
        <v>0</v>
      </c>
      <c r="F28" s="64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>
      <c r="A29" s="20" t="s">
        <v>58</v>
      </c>
      <c r="B29" s="3" t="s">
        <v>59</v>
      </c>
      <c r="C29" s="47">
        <v>0</v>
      </c>
      <c r="D29" s="47">
        <v>0</v>
      </c>
      <c r="E29" s="64">
        <v>27800</v>
      </c>
      <c r="F29" s="64">
        <v>27800</v>
      </c>
      <c r="G29" s="47">
        <v>27727.53</v>
      </c>
      <c r="H29" s="17">
        <f>G29/E29*100</f>
        <v>99.7393165467626</v>
      </c>
      <c r="I29" s="24">
        <f>G29/F29*100</f>
        <v>99.7393165467626</v>
      </c>
      <c r="J29" s="25" t="e">
        <f>G29/D29*100</f>
        <v>#DIV/0!</v>
      </c>
      <c r="L29" s="2">
        <f>G29/$G$32*100</f>
        <v>0.15117381371095312</v>
      </c>
    </row>
    <row r="30" spans="1:12" ht="16.5" customHeight="1" thickBot="1">
      <c r="A30" s="26" t="s">
        <v>34</v>
      </c>
      <c r="B30" s="27" t="s">
        <v>35</v>
      </c>
      <c r="C30" s="48">
        <v>-12000</v>
      </c>
      <c r="D30" s="48">
        <v>-12000</v>
      </c>
      <c r="E30" s="65">
        <v>0</v>
      </c>
      <c r="F30" s="65">
        <v>0</v>
      </c>
      <c r="G30" s="48">
        <v>0</v>
      </c>
      <c r="H30" s="17" t="e">
        <f t="shared" si="2"/>
        <v>#DIV/0!</v>
      </c>
      <c r="I30" s="59" t="e">
        <f t="shared" si="3"/>
        <v>#DIV/0!</v>
      </c>
      <c r="J30" s="40">
        <f t="shared" si="4"/>
        <v>0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43">
        <f>SUM(C24:C30)</f>
        <v>36845574.38</v>
      </c>
      <c r="D31" s="43">
        <f>D27+D26+D25+D24+D30</f>
        <v>14423331.7</v>
      </c>
      <c r="E31" s="43">
        <f>SUM(E24:E30)</f>
        <v>25629941.009999998</v>
      </c>
      <c r="F31" s="43">
        <f>SUM(F24:F30)</f>
        <v>22691831.009999998</v>
      </c>
      <c r="G31" s="43">
        <f>SUM(G24:G30)</f>
        <v>14095407.37</v>
      </c>
      <c r="H31" s="38">
        <f t="shared" si="2"/>
        <v>54.995863488333484</v>
      </c>
      <c r="I31" s="38">
        <f t="shared" si="3"/>
        <v>62.11665935546733</v>
      </c>
      <c r="J31" s="39">
        <f t="shared" si="4"/>
        <v>97.72643147352701</v>
      </c>
      <c r="L31" s="33">
        <f t="shared" si="1"/>
        <v>76.84984879404605</v>
      </c>
    </row>
    <row r="32" spans="1:12" ht="14.25" thickBot="1">
      <c r="A32" s="41" t="s">
        <v>9</v>
      </c>
      <c r="B32" s="37"/>
      <c r="C32" s="42">
        <f>C31+C23</f>
        <v>45772055.36</v>
      </c>
      <c r="D32" s="42">
        <f>D31+D23</f>
        <v>18611567.589999996</v>
      </c>
      <c r="E32" s="42">
        <f>E31+E23</f>
        <v>34703941.01</v>
      </c>
      <c r="F32" s="42">
        <f>F31+F23</f>
        <v>29031831.009999998</v>
      </c>
      <c r="G32" s="42">
        <f>G31+G23</f>
        <v>18341490.049999997</v>
      </c>
      <c r="H32" s="38">
        <f t="shared" si="2"/>
        <v>52.85131750516423</v>
      </c>
      <c r="I32" s="38">
        <f t="shared" si="3"/>
        <v>63.17717282000671</v>
      </c>
      <c r="J32" s="39">
        <f t="shared" si="4"/>
        <v>98.54887269063187</v>
      </c>
      <c r="L32" s="33">
        <f t="shared" si="1"/>
        <v>100</v>
      </c>
    </row>
    <row r="33" spans="1:10" ht="13.5">
      <c r="A33" s="11"/>
      <c r="B33" s="6"/>
      <c r="C33" s="7"/>
      <c r="D33" s="52"/>
      <c r="E33" s="52"/>
      <c r="F33" s="52"/>
      <c r="H33" s="60"/>
      <c r="I33" s="60"/>
      <c r="J33" s="60"/>
    </row>
    <row r="34" spans="1:7" ht="13.5">
      <c r="A34" s="11"/>
      <c r="B34" s="8"/>
      <c r="C34" s="7"/>
      <c r="D34" s="52"/>
      <c r="E34" s="52"/>
      <c r="F34" s="52"/>
      <c r="G34" s="55"/>
    </row>
    <row r="35" spans="1:7" ht="13.5">
      <c r="A35" s="11"/>
      <c r="B35" s="8"/>
      <c r="C35" s="7"/>
      <c r="D35" s="52"/>
      <c r="E35" s="52"/>
      <c r="F35" s="52"/>
      <c r="G35" s="55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2020-08-03T13:27:24Z</cp:lastPrinted>
  <dcterms:created xsi:type="dcterms:W3CDTF">2006-03-15T12:33:34Z</dcterms:created>
  <dcterms:modified xsi:type="dcterms:W3CDTF">2020-08-10T11:00:40Z</dcterms:modified>
  <cp:category/>
  <cp:version/>
  <cp:contentType/>
  <cp:contentStatus/>
</cp:coreProperties>
</file>