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401" windowWidth="14055" windowHeight="1228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<sst xmlns="http://schemas.openxmlformats.org/spreadsheetml/2006/main" count="64" uniqueCount="64">
  <si>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</si>
  <si>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</si>
  <si>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</si>
  <si>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</si>
  <si>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</si>
  <si>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</si>
  <si>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</si>
  <si>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</si>
  <si>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</si>
  <si>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</si>
  <si>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</si>
  <si>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</si>
  <si>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</si>
  <si>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</si>
  <si>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</si>
  <si>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</si>
  <si>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</si>
  <si>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</si>
  <si>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</si>
  <si>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</si>
  <si>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</si>
  <si>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</si>
  <si>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</si>
  <si>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</si>
  <si>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</si>
  <si>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</si>
  <si>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</si>
  <si>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</si>
  <si>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</si>
  <si>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</si>
  <si>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</si>
  <si>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</si>
  <si>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</si>
  <si>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</si>
  <si>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</si>
  <si>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</si>
  <si>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</si>
  <si>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</si>
  <si>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</si>
  <si>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</si>
  <si>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</si>
  <si>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</si>
  <si>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</si>
  <si>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</si>
  <si>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</si>
  <si>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</si>
  <si>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</si>
  <si>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</si>
  <si>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</si>
  <si>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</si>
  <si>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</si>
  <si>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</si>
  <si>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</si>
  <si>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</si>
  <si>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2020 год</t>
  </si>
  <si>
    <t>План 2020 г.</t>
  </si>
  <si>
    <t>к плану 2020 г.</t>
  </si>
  <si>
    <t>структура факт 2020 г</t>
  </si>
  <si>
    <t>доходы от возврата остатков межбюджетных трансфертов</t>
  </si>
  <si>
    <t>21800000000000</t>
  </si>
  <si>
    <t>Факт 2019 г.</t>
  </si>
  <si>
    <t>на 01.01.2021 г.</t>
  </si>
  <si>
    <t>Факт 2020 г.</t>
  </si>
  <si>
    <t>к факту     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</si>
</sst>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11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21" sqref="A21:IV21"/>
    </sheetView>
  </sheetViews>
  <sheetFormatPr defaultColWidth="9.00390625" defaultRowHeight="12.75"/>
  <cols>
    <col min="1" max="1" width="41.75390625" style="0" customWidth="1"/>
    <col min="2" max="2" width="16.75390625" style="0" customWidth="1"/>
    <col min="3" max="4" width="14.25390625" style="50" customWidth="1"/>
    <col min="5" max="5" width="13.375" style="50" customWidth="1"/>
    <col min="6" max="6" width="11.00390625" style="0" customWidth="1"/>
    <col min="7" max="7" width="10.375" style="0" customWidth="1"/>
    <col min="8" max="8" width="9.25390625" style="0" customWidth="1"/>
  </cols>
  <sheetData>
    <row r="1" spans="1:7" s="13" customFormat="1" ht="41.25" customHeight="1">
      <c r="A1" s="61" t="s">
        <v>54</v>
      </c>
      <c r="B1" s="61"/>
      <c r="C1" s="61"/>
      <c r="D1" s="61"/>
      <c r="E1" s="61"/>
      <c r="F1" s="61"/>
      <c r="G1" s="61"/>
    </row>
    <row r="2" spans="1:5" ht="15.75">
      <c r="A2" s="11"/>
      <c r="B2" s="12"/>
      <c r="C2" s="46"/>
      <c r="D2" s="46"/>
      <c r="E2" s="51"/>
    </row>
    <row r="3" spans="1:5" ht="15.75">
      <c r="A3" s="14" t="s">
        <v>61</v>
      </c>
      <c r="C3" s="47"/>
      <c r="D3" s="47"/>
      <c r="E3" s="52"/>
    </row>
    <row r="4" spans="1:6" ht="13.5" thickBot="1">
      <c r="A4" s="8"/>
      <c r="B4" s="9"/>
      <c r="C4" s="48"/>
      <c r="D4" s="48"/>
      <c r="E4" s="5" t="s">
        <v>38</v>
      </c>
      <c r="F4" t="s">
        <v>24</v>
      </c>
    </row>
    <row r="5" spans="1:9" ht="30.75" customHeight="1">
      <c r="A5" s="66" t="s">
        <v>0</v>
      </c>
      <c r="B5" s="68" t="s">
        <v>1</v>
      </c>
      <c r="C5" s="70" t="s">
        <v>60</v>
      </c>
      <c r="D5" s="70" t="s">
        <v>55</v>
      </c>
      <c r="E5" s="70" t="s">
        <v>62</v>
      </c>
      <c r="F5" s="64" t="s">
        <v>20</v>
      </c>
      <c r="G5" s="65"/>
      <c r="H5" s="62" t="s">
        <v>57</v>
      </c>
      <c r="I5" s="63"/>
    </row>
    <row r="6" spans="1:9" ht="36.75" customHeight="1" thickBot="1">
      <c r="A6" s="67"/>
      <c r="B6" s="69"/>
      <c r="C6" s="71"/>
      <c r="D6" s="71"/>
      <c r="E6" s="71"/>
      <c r="F6" s="20" t="s">
        <v>56</v>
      </c>
      <c r="G6" s="21" t="s">
        <v>63</v>
      </c>
      <c r="H6" s="28" t="s">
        <v>42</v>
      </c>
      <c r="I6" s="29" t="s">
        <v>43</v>
      </c>
    </row>
    <row r="7" spans="1:9" ht="13.5">
      <c r="A7" s="16" t="s">
        <v>6</v>
      </c>
      <c r="B7" s="1" t="s">
        <v>11</v>
      </c>
      <c r="C7" s="41">
        <v>3208037.04</v>
      </c>
      <c r="D7" s="56">
        <v>3554500</v>
      </c>
      <c r="E7" s="41">
        <v>3860577.03</v>
      </c>
      <c r="F7" s="31">
        <f aca="true" t="shared" si="0" ref="F7:F32">E7/D7*100</f>
        <v>108.61097285131522</v>
      </c>
      <c r="G7" s="32">
        <f aca="true" t="shared" si="1" ref="G7:G32">E7/C7*100</f>
        <v>120.34078727470055</v>
      </c>
      <c r="H7" s="2">
        <f aca="true" t="shared" si="2" ref="H7:H23">E7/$E$23*100</f>
        <v>42.46972261545183</v>
      </c>
      <c r="I7" s="2">
        <f aca="true" t="shared" si="3" ref="I7:I32">E7/$E$32*100</f>
        <v>11.338090310691575</v>
      </c>
    </row>
    <row r="8" spans="1:9" ht="13.5">
      <c r="A8" s="16" t="s">
        <v>47</v>
      </c>
      <c r="B8" s="1" t="s">
        <v>46</v>
      </c>
      <c r="C8" s="42">
        <v>2323047.88</v>
      </c>
      <c r="D8" s="57">
        <v>2388100</v>
      </c>
      <c r="E8" s="42">
        <v>2138163.95</v>
      </c>
      <c r="F8" s="22">
        <f t="shared" si="0"/>
        <v>89.53410451823626</v>
      </c>
      <c r="G8" s="23">
        <f t="shared" si="1"/>
        <v>92.0413207324853</v>
      </c>
      <c r="H8" s="2">
        <f t="shared" si="2"/>
        <v>23.521672837300915</v>
      </c>
      <c r="I8" s="2">
        <f t="shared" si="3"/>
        <v>6.279552454407322</v>
      </c>
    </row>
    <row r="9" spans="1:9" ht="13.5">
      <c r="A9" s="17" t="s">
        <v>2</v>
      </c>
      <c r="B9" s="1" t="s">
        <v>12</v>
      </c>
      <c r="C9" s="43">
        <v>30264.05</v>
      </c>
      <c r="D9" s="58">
        <v>10700</v>
      </c>
      <c r="E9" s="43">
        <v>10616.5</v>
      </c>
      <c r="F9" s="22">
        <f t="shared" si="0"/>
        <v>99.2196261682243</v>
      </c>
      <c r="G9" s="26">
        <f t="shared" si="1"/>
        <v>35.079574610800606</v>
      </c>
      <c r="H9" s="2">
        <f t="shared" si="2"/>
        <v>0.11679078195907529</v>
      </c>
      <c r="I9" s="2">
        <f t="shared" si="3"/>
        <v>0.031179493336895577</v>
      </c>
    </row>
    <row r="10" spans="1:9" ht="13.5">
      <c r="A10" s="17" t="s">
        <v>3</v>
      </c>
      <c r="B10" s="1" t="s">
        <v>13</v>
      </c>
      <c r="C10" s="43">
        <v>277764.6</v>
      </c>
      <c r="D10" s="58">
        <v>502000</v>
      </c>
      <c r="E10" s="43">
        <v>574169.5</v>
      </c>
      <c r="F10" s="22">
        <f t="shared" si="0"/>
        <v>114.37639442231075</v>
      </c>
      <c r="G10" s="23">
        <f t="shared" si="1"/>
        <v>206.7108263616026</v>
      </c>
      <c r="H10" s="2">
        <f t="shared" si="2"/>
        <v>6.316366493858736</v>
      </c>
      <c r="I10" s="2">
        <f t="shared" si="3"/>
        <v>1.6862726981113045</v>
      </c>
    </row>
    <row r="11" spans="1:9" ht="15" customHeight="1">
      <c r="A11" s="17" t="s">
        <v>4</v>
      </c>
      <c r="B11" s="1" t="s">
        <v>51</v>
      </c>
      <c r="C11" s="43">
        <v>1744589.5</v>
      </c>
      <c r="D11" s="58">
        <v>1865000</v>
      </c>
      <c r="E11" s="43">
        <v>2021765.38</v>
      </c>
      <c r="F11" s="22">
        <f t="shared" si="0"/>
        <v>108.40565040214476</v>
      </c>
      <c r="G11" s="27">
        <f t="shared" si="1"/>
        <v>115.88774207342185</v>
      </c>
      <c r="H11" s="2">
        <f t="shared" si="2"/>
        <v>22.24118680054509</v>
      </c>
      <c r="I11" s="2">
        <f t="shared" si="3"/>
        <v>5.937702651012683</v>
      </c>
    </row>
    <row r="12" spans="1:9" ht="12.75" customHeight="1">
      <c r="A12" s="17" t="s">
        <v>21</v>
      </c>
      <c r="B12" s="1" t="s">
        <v>22</v>
      </c>
      <c r="C12" s="43">
        <v>4060</v>
      </c>
      <c r="D12" s="58">
        <v>1000</v>
      </c>
      <c r="E12" s="43">
        <v>720</v>
      </c>
      <c r="F12" s="22">
        <f t="shared" si="0"/>
        <v>72</v>
      </c>
      <c r="G12" s="27">
        <f t="shared" si="1"/>
        <v>17.733990147783253</v>
      </c>
      <c r="H12" s="2">
        <f t="shared" si="2"/>
        <v>0.007920629492821005</v>
      </c>
      <c r="I12" s="2">
        <f t="shared" si="3"/>
        <v>0.0021145608442108806</v>
      </c>
    </row>
    <row r="13" spans="1:9" ht="13.5" customHeight="1">
      <c r="A13" s="17" t="s">
        <v>29</v>
      </c>
      <c r="B13" s="1" t="s">
        <v>31</v>
      </c>
      <c r="C13" s="43">
        <v>18216.53</v>
      </c>
      <c r="D13" s="58">
        <v>0</v>
      </c>
      <c r="E13" s="43">
        <v>0</v>
      </c>
      <c r="F13" s="22" t="e">
        <f t="shared" si="0"/>
        <v>#DIV/0!</v>
      </c>
      <c r="G13" s="27">
        <f t="shared" si="1"/>
        <v>0</v>
      </c>
      <c r="H13" s="2">
        <f t="shared" si="2"/>
        <v>0</v>
      </c>
      <c r="I13" s="2">
        <f t="shared" si="3"/>
        <v>0</v>
      </c>
    </row>
    <row r="14" spans="1:9" ht="13.5">
      <c r="A14" s="17" t="s">
        <v>30</v>
      </c>
      <c r="B14" s="1" t="s">
        <v>50</v>
      </c>
      <c r="C14" s="43">
        <v>452290.17</v>
      </c>
      <c r="D14" s="58">
        <v>224200</v>
      </c>
      <c r="E14" s="43">
        <v>234852.16</v>
      </c>
      <c r="F14" s="22">
        <f t="shared" si="0"/>
        <v>104.75118644067796</v>
      </c>
      <c r="G14" s="27">
        <f t="shared" si="1"/>
        <v>51.92510816673288</v>
      </c>
      <c r="H14" s="2">
        <f t="shared" si="2"/>
        <v>2.583579090206552</v>
      </c>
      <c r="I14" s="2">
        <f t="shared" si="3"/>
        <v>0.6897349746032623</v>
      </c>
    </row>
    <row r="15" spans="1:9" ht="13.5">
      <c r="A15" s="17" t="s">
        <v>27</v>
      </c>
      <c r="B15" s="1" t="s">
        <v>28</v>
      </c>
      <c r="C15" s="43">
        <v>200777.14</v>
      </c>
      <c r="D15" s="58">
        <v>202500</v>
      </c>
      <c r="E15" s="43">
        <v>203194.86</v>
      </c>
      <c r="F15" s="22">
        <f t="shared" si="0"/>
        <v>100.34314074074074</v>
      </c>
      <c r="G15" s="23">
        <f t="shared" si="1"/>
        <v>101.20418091422158</v>
      </c>
      <c r="H15" s="2">
        <f t="shared" si="2"/>
        <v>2.2353211123689376</v>
      </c>
      <c r="I15" s="2">
        <f t="shared" si="3"/>
        <v>0.5967609648623773</v>
      </c>
    </row>
    <row r="16" spans="1:9" ht="13.5">
      <c r="A16" s="17" t="s">
        <v>40</v>
      </c>
      <c r="B16" s="1" t="s">
        <v>39</v>
      </c>
      <c r="C16" s="43">
        <v>207223.98</v>
      </c>
      <c r="D16" s="58">
        <v>42700</v>
      </c>
      <c r="E16" s="43">
        <v>42774.21</v>
      </c>
      <c r="F16" s="22">
        <f t="shared" si="0"/>
        <v>100.17379391100702</v>
      </c>
      <c r="G16" s="23">
        <f t="shared" si="1"/>
        <v>20.64153482623005</v>
      </c>
      <c r="H16" s="2">
        <f t="shared" si="2"/>
        <v>0.4705537073029432</v>
      </c>
      <c r="I16" s="2">
        <f t="shared" si="3"/>
        <v>0.12562315223340764</v>
      </c>
    </row>
    <row r="17" spans="1:9" ht="13.5" customHeight="1">
      <c r="A17" s="17" t="s">
        <v>36</v>
      </c>
      <c r="B17" s="1" t="s">
        <v>37</v>
      </c>
      <c r="C17" s="43">
        <v>0</v>
      </c>
      <c r="D17" s="58">
        <v>383900</v>
      </c>
      <c r="E17" s="43">
        <v>0</v>
      </c>
      <c r="F17" s="22">
        <f t="shared" si="0"/>
        <v>0</v>
      </c>
      <c r="G17" s="23" t="e">
        <f t="shared" si="1"/>
        <v>#DIV/0!</v>
      </c>
      <c r="H17" s="2">
        <f t="shared" si="2"/>
        <v>0</v>
      </c>
      <c r="I17" s="2">
        <f t="shared" si="3"/>
        <v>0</v>
      </c>
    </row>
    <row r="18" spans="1:9" ht="13.5" customHeight="1" hidden="1">
      <c r="A18" s="17" t="s">
        <v>32</v>
      </c>
      <c r="B18" s="1" t="s">
        <v>33</v>
      </c>
      <c r="C18" s="43">
        <v>0</v>
      </c>
      <c r="D18" s="58">
        <v>0</v>
      </c>
      <c r="E18" s="43">
        <v>0</v>
      </c>
      <c r="F18" s="22" t="e">
        <f t="shared" si="0"/>
        <v>#DIV/0!</v>
      </c>
      <c r="G18" s="23" t="e">
        <f t="shared" si="1"/>
        <v>#DIV/0!</v>
      </c>
      <c r="H18" s="2">
        <f t="shared" si="2"/>
        <v>0</v>
      </c>
      <c r="I18" s="2">
        <f t="shared" si="3"/>
        <v>0</v>
      </c>
    </row>
    <row r="19" spans="1:9" ht="15.75" customHeight="1" hidden="1">
      <c r="A19" s="17" t="s">
        <v>7</v>
      </c>
      <c r="B19" s="1" t="s">
        <v>14</v>
      </c>
      <c r="C19" s="43">
        <v>0</v>
      </c>
      <c r="D19" s="58">
        <v>0</v>
      </c>
      <c r="E19" s="43">
        <v>0</v>
      </c>
      <c r="F19" s="22" t="e">
        <f t="shared" si="0"/>
        <v>#DIV/0!</v>
      </c>
      <c r="G19" s="23" t="e">
        <f t="shared" si="1"/>
        <v>#DIV/0!</v>
      </c>
      <c r="H19" s="2">
        <f t="shared" si="2"/>
        <v>0</v>
      </c>
      <c r="I19" s="2">
        <f t="shared" si="3"/>
        <v>0</v>
      </c>
    </row>
    <row r="20" spans="1:9" ht="14.25" customHeight="1">
      <c r="A20" s="18" t="s">
        <v>44</v>
      </c>
      <c r="B20" s="3" t="s">
        <v>45</v>
      </c>
      <c r="C20" s="44">
        <v>92891.56</v>
      </c>
      <c r="D20" s="59">
        <v>3400</v>
      </c>
      <c r="E20" s="44">
        <v>3353</v>
      </c>
      <c r="F20" s="22">
        <f t="shared" si="0"/>
        <v>98.61764705882354</v>
      </c>
      <c r="G20" s="23">
        <f t="shared" si="1"/>
        <v>3.609585198052439</v>
      </c>
      <c r="H20" s="2">
        <f t="shared" si="2"/>
        <v>0.0368859315130956</v>
      </c>
      <c r="I20" s="2">
        <f t="shared" si="3"/>
        <v>0.009847392375887616</v>
      </c>
    </row>
    <row r="21" spans="1:9" ht="14.25" customHeight="1" hidden="1">
      <c r="A21" s="18" t="s">
        <v>48</v>
      </c>
      <c r="B21" s="3" t="s">
        <v>49</v>
      </c>
      <c r="C21" s="44">
        <v>0</v>
      </c>
      <c r="D21" s="59">
        <v>0</v>
      </c>
      <c r="E21" s="44">
        <v>0</v>
      </c>
      <c r="F21" s="53" t="e">
        <f t="shared" si="0"/>
        <v>#DIV/0!</v>
      </c>
      <c r="G21" s="54" t="e">
        <f t="shared" si="1"/>
        <v>#DIV/0!</v>
      </c>
      <c r="H21" s="2">
        <f t="shared" si="2"/>
        <v>0</v>
      </c>
      <c r="I21" s="2">
        <f t="shared" si="3"/>
        <v>0</v>
      </c>
    </row>
    <row r="22" spans="1:9" ht="14.25" customHeight="1" thickBot="1">
      <c r="A22" s="18" t="s">
        <v>5</v>
      </c>
      <c r="B22" s="3" t="s">
        <v>15</v>
      </c>
      <c r="C22" s="44">
        <v>367318.53</v>
      </c>
      <c r="D22" s="59">
        <v>0</v>
      </c>
      <c r="E22" s="44">
        <v>0</v>
      </c>
      <c r="F22" s="53" t="e">
        <f t="shared" si="0"/>
        <v>#DIV/0!</v>
      </c>
      <c r="G22" s="54">
        <f t="shared" si="1"/>
        <v>0</v>
      </c>
      <c r="H22" s="2">
        <f t="shared" si="2"/>
        <v>0</v>
      </c>
      <c r="I22" s="2">
        <f t="shared" si="3"/>
        <v>0</v>
      </c>
    </row>
    <row r="23" spans="1:9" ht="14.25" customHeight="1" thickBot="1">
      <c r="A23" s="33" t="s">
        <v>41</v>
      </c>
      <c r="B23" s="34"/>
      <c r="C23" s="39">
        <f>SUM(C7:C22)</f>
        <v>8926480.979999999</v>
      </c>
      <c r="D23" s="39">
        <f>SUM(D7:D22)</f>
        <v>9178000</v>
      </c>
      <c r="E23" s="39">
        <f>SUM(E7:E22)</f>
        <v>9090186.59</v>
      </c>
      <c r="F23" s="35">
        <f t="shared" si="0"/>
        <v>99.04321845718022</v>
      </c>
      <c r="G23" s="36">
        <f t="shared" si="1"/>
        <v>101.8339322109887</v>
      </c>
      <c r="H23" s="30">
        <f t="shared" si="2"/>
        <v>100</v>
      </c>
      <c r="I23" s="30">
        <f t="shared" si="3"/>
        <v>26.69687865247893</v>
      </c>
    </row>
    <row r="24" spans="1:9" ht="14.25" customHeight="1">
      <c r="A24" s="19" t="s">
        <v>16</v>
      </c>
      <c r="B24" s="4" t="s">
        <v>17</v>
      </c>
      <c r="C24" s="42">
        <v>12284300</v>
      </c>
      <c r="D24" s="57">
        <v>12870100</v>
      </c>
      <c r="E24" s="42">
        <v>12870100</v>
      </c>
      <c r="F24" s="15">
        <f t="shared" si="0"/>
        <v>100</v>
      </c>
      <c r="G24" s="26">
        <f t="shared" si="1"/>
        <v>104.76868848855855</v>
      </c>
      <c r="I24" s="2">
        <f t="shared" si="3"/>
        <v>37.79806877927563</v>
      </c>
    </row>
    <row r="25" spans="1:9" ht="14.25" customHeight="1">
      <c r="A25" s="19" t="s">
        <v>19</v>
      </c>
      <c r="B25" s="4" t="s">
        <v>18</v>
      </c>
      <c r="C25" s="43">
        <v>17787262.41</v>
      </c>
      <c r="D25" s="58">
        <v>9127805.04</v>
      </c>
      <c r="E25" s="43">
        <v>9001805.04</v>
      </c>
      <c r="F25" s="15">
        <f t="shared" si="0"/>
        <v>98.61960241867742</v>
      </c>
      <c r="G25" s="26">
        <f t="shared" si="1"/>
        <v>50.60815336563081</v>
      </c>
      <c r="I25" s="2">
        <f t="shared" si="3"/>
        <v>26.437311756672443</v>
      </c>
    </row>
    <row r="26" spans="1:9" ht="13.5" customHeight="1">
      <c r="A26" s="17" t="s">
        <v>10</v>
      </c>
      <c r="B26" s="1" t="s">
        <v>23</v>
      </c>
      <c r="C26" s="43">
        <v>281820</v>
      </c>
      <c r="D26" s="58">
        <v>288120</v>
      </c>
      <c r="E26" s="43">
        <v>288120</v>
      </c>
      <c r="F26" s="15">
        <f t="shared" si="0"/>
        <v>100</v>
      </c>
      <c r="G26" s="26">
        <f t="shared" si="1"/>
        <v>102.2354694485842</v>
      </c>
      <c r="I26" s="2">
        <f t="shared" si="3"/>
        <v>0.8461767644917209</v>
      </c>
    </row>
    <row r="27" spans="1:9" ht="16.5" customHeight="1">
      <c r="A27" s="18" t="s">
        <v>25</v>
      </c>
      <c r="B27" s="1" t="s">
        <v>26</v>
      </c>
      <c r="C27" s="44">
        <v>6499591.97</v>
      </c>
      <c r="D27" s="59">
        <v>2863893.01</v>
      </c>
      <c r="E27" s="44">
        <v>2771684.05</v>
      </c>
      <c r="F27" s="15">
        <f t="shared" si="0"/>
        <v>96.78029312973531</v>
      </c>
      <c r="G27" s="26">
        <f t="shared" si="1"/>
        <v>42.643970002935426</v>
      </c>
      <c r="I27" s="2">
        <f t="shared" si="3"/>
        <v>8.140131339796989</v>
      </c>
    </row>
    <row r="28" spans="1:9" ht="16.5" customHeight="1">
      <c r="A28" s="18" t="s">
        <v>53</v>
      </c>
      <c r="B28" s="3" t="s">
        <v>52</v>
      </c>
      <c r="C28" s="44">
        <v>4600</v>
      </c>
      <c r="D28" s="59">
        <v>0</v>
      </c>
      <c r="E28" s="44">
        <v>0</v>
      </c>
      <c r="F28" s="15" t="e">
        <f t="shared" si="0"/>
        <v>#DIV/0!</v>
      </c>
      <c r="G28" s="23">
        <f t="shared" si="1"/>
        <v>0</v>
      </c>
      <c r="I28" s="2">
        <f t="shared" si="3"/>
        <v>0</v>
      </c>
    </row>
    <row r="29" spans="1:9" ht="16.5" customHeight="1">
      <c r="A29" s="18" t="s">
        <v>58</v>
      </c>
      <c r="B29" s="3" t="s">
        <v>59</v>
      </c>
      <c r="C29" s="44">
        <v>0</v>
      </c>
      <c r="D29" s="59">
        <v>27800</v>
      </c>
      <c r="E29" s="44">
        <v>27727.53</v>
      </c>
      <c r="F29" s="15">
        <f t="shared" si="0"/>
        <v>99.7393165467626</v>
      </c>
      <c r="G29" s="23" t="e">
        <f t="shared" si="1"/>
        <v>#DIV/0!</v>
      </c>
      <c r="I29" s="2">
        <f>E29/$E$32*100</f>
        <v>0.08143270728428127</v>
      </c>
    </row>
    <row r="30" spans="1:9" ht="16.5" customHeight="1" thickBot="1">
      <c r="A30" s="24" t="s">
        <v>34</v>
      </c>
      <c r="B30" s="25" t="s">
        <v>35</v>
      </c>
      <c r="C30" s="45">
        <v>-12000</v>
      </c>
      <c r="D30" s="60">
        <v>0</v>
      </c>
      <c r="E30" s="45">
        <v>0</v>
      </c>
      <c r="F30" s="15" t="e">
        <f t="shared" si="0"/>
        <v>#DIV/0!</v>
      </c>
      <c r="G30" s="37">
        <f t="shared" si="1"/>
        <v>0</v>
      </c>
      <c r="I30" s="2">
        <f t="shared" si="3"/>
        <v>0</v>
      </c>
    </row>
    <row r="31" spans="1:9" ht="15.75" customHeight="1" thickBot="1">
      <c r="A31" s="33" t="s">
        <v>8</v>
      </c>
      <c r="B31" s="34"/>
      <c r="C31" s="40">
        <f>SUM(C24:C30)</f>
        <v>36845574.38</v>
      </c>
      <c r="D31" s="40">
        <f>SUM(D24:D30)</f>
        <v>25177718.049999997</v>
      </c>
      <c r="E31" s="40">
        <f>SUM(E24:E30)</f>
        <v>24959436.62</v>
      </c>
      <c r="F31" s="35">
        <f t="shared" si="0"/>
        <v>99.13303727698232</v>
      </c>
      <c r="G31" s="36">
        <f t="shared" si="1"/>
        <v>67.74066367533175</v>
      </c>
      <c r="I31" s="30">
        <f t="shared" si="3"/>
        <v>73.30312134752107</v>
      </c>
    </row>
    <row r="32" spans="1:9" ht="14.25" thickBot="1">
      <c r="A32" s="38" t="s">
        <v>9</v>
      </c>
      <c r="B32" s="34"/>
      <c r="C32" s="39">
        <f>C31+C23</f>
        <v>45772055.36</v>
      </c>
      <c r="D32" s="39">
        <f>D31+D23</f>
        <v>34355718.05</v>
      </c>
      <c r="E32" s="39">
        <f>E31+E23</f>
        <v>34049623.21</v>
      </c>
      <c r="F32" s="35">
        <f t="shared" si="0"/>
        <v>99.10904251934272</v>
      </c>
      <c r="G32" s="36">
        <f t="shared" si="1"/>
        <v>74.38954388698005</v>
      </c>
      <c r="I32" s="30">
        <f t="shared" si="3"/>
        <v>100</v>
      </c>
    </row>
    <row r="33" spans="1:7" ht="13.5">
      <c r="A33" s="10"/>
      <c r="B33" s="6"/>
      <c r="D33" s="49"/>
      <c r="F33" s="55"/>
      <c r="G33" s="55"/>
    </row>
    <row r="34" spans="1:5" ht="13.5">
      <c r="A34" s="10"/>
      <c r="B34" s="7"/>
      <c r="C34" s="49"/>
      <c r="D34" s="49"/>
      <c r="E34" s="52"/>
    </row>
    <row r="35" spans="1:5" ht="13.5">
      <c r="A35" s="10"/>
      <c r="B35" s="7"/>
      <c r="C35" s="49"/>
      <c r="D35" s="49"/>
      <c r="E35" s="52"/>
    </row>
  </sheetData>
  <sheetProtection/>
  <mergeCells count="8">
    <mergeCell ref="H5:I5"/>
    <mergeCell ref="A1:G1"/>
    <mergeCell ref="A5:A6"/>
    <mergeCell ref="B5:B6"/>
    <mergeCell ref="C5:C6"/>
    <mergeCell ref="D5:D6"/>
    <mergeCell ref="E5:E6"/>
    <mergeCell ref="F5:G5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2021-01-15T06:19:02Z</cp:lastPrinted>
  <dcterms:created xsi:type="dcterms:W3CDTF">2006-03-15T12:33:34Z</dcterms:created>
  <dcterms:modified xsi:type="dcterms:W3CDTF">2021-01-18T08:03:40Z</dcterms:modified>
  <cp:category/>
  <cp:version/>
  <cp:contentType/>
  <cp:contentStatus/>
</cp:coreProperties>
</file>